
<file path=[Content_Types].xml><?xml version="1.0" encoding="utf-8"?>
<Types xmlns="http://schemas.openxmlformats.org/package/2006/content-types"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mi0570\Desktop\!\"/>
    </mc:Choice>
  </mc:AlternateContent>
  <bookViews>
    <workbookView xWindow="0" yWindow="0" windowWidth="19320" windowHeight="10350" activeTab="1"/>
  </bookViews>
  <sheets>
    <sheet name="Расчет с НДС" sheetId="2" r:id="rId1"/>
    <sheet name="Расчет Стоимости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2" l="1"/>
  <c r="U3" i="2" l="1"/>
  <c r="H8" i="2"/>
  <c r="U8" i="2" l="1"/>
  <c r="V8" i="2" s="1"/>
  <c r="R8" i="2" l="1"/>
</calcChain>
</file>

<file path=xl/sharedStrings.xml><?xml version="1.0" encoding="utf-8"?>
<sst xmlns="http://schemas.openxmlformats.org/spreadsheetml/2006/main" count="221" uniqueCount="139">
  <si>
    <t>Сметный расчет стоимости электросетевых объектов для включения в инвестиционную программу</t>
  </si>
  <si>
    <t>Наименование</t>
  </si>
  <si>
    <t>Реконструкция ВЛ 0, 4 кВ ф. 2 от ТП 20/0,4 кВ № 38 в д. Усть-Лыжа с заменой неизолированного провода на СИП (ПЭС) (1,28 км)</t>
  </si>
  <si>
    <t>|</t>
  </si>
  <si>
    <t>код ИП</t>
  </si>
  <si>
    <t>ДЗО</t>
  </si>
  <si>
    <t>ПАО "МРСК Северо-Запада"</t>
  </si>
  <si>
    <t>Филиал</t>
  </si>
  <si>
    <t>Комиэнерго</t>
  </si>
  <si>
    <t>Регион</t>
  </si>
  <si>
    <t>Республика Коми</t>
  </si>
  <si>
    <t/>
  </si>
  <si>
    <t>Зона</t>
  </si>
  <si>
    <t>III</t>
  </si>
  <si>
    <t>Текущие цены</t>
  </si>
  <si>
    <t>2 кв. 2 018 г.</t>
  </si>
  <si>
    <t>Реконстр</t>
  </si>
  <si>
    <t>-</t>
  </si>
  <si>
    <t>Север</t>
  </si>
  <si>
    <t>Крайний.</t>
  </si>
  <si>
    <t>Резерв, %</t>
  </si>
  <si>
    <t>Макс. напряжение</t>
  </si>
  <si>
    <t>кВ</t>
  </si>
  <si>
    <t>№ пп</t>
  </si>
  <si>
    <t>Таблица норматива</t>
  </si>
  <si>
    <t>Составляющие затрат</t>
  </si>
  <si>
    <t>Наименование объекта, аналог</t>
  </si>
  <si>
    <t>Поправочные коэффициенты на:</t>
  </si>
  <si>
    <t>Расчет затрат</t>
  </si>
  <si>
    <t>Цена базовая, т.р.</t>
  </si>
  <si>
    <t>Ввод вручную</t>
  </si>
  <si>
    <t>Затраты, тыс. руб.</t>
  </si>
  <si>
    <t>горн/скал</t>
  </si>
  <si>
    <t>под напр</t>
  </si>
  <si>
    <t>сейс-мичн.</t>
  </si>
  <si>
    <t>ветер</t>
  </si>
  <si>
    <t>протя-женн.</t>
  </si>
  <si>
    <t>Ед. изм.</t>
  </si>
  <si>
    <t>Колич.</t>
  </si>
  <si>
    <t>по Cборнику</t>
  </si>
  <si>
    <t>введенная</t>
  </si>
  <si>
    <t>Обоснование:</t>
  </si>
  <si>
    <t>т. 4</t>
  </si>
  <si>
    <t>прил. 3</t>
  </si>
  <si>
    <t>п. 2.7</t>
  </si>
  <si>
    <t>Воздушные линии электропередачи</t>
  </si>
  <si>
    <t>ВЛ 0,4 кВ , СИП 4, сечение фазного провода до 50 мм2</t>
  </si>
  <si>
    <t>км</t>
  </si>
  <si>
    <t>Демонтаж  провода 0,4 кВ по существ. опорам 1 цепь СИП  до 50 мм2</t>
  </si>
  <si>
    <t>Итого для базового района</t>
  </si>
  <si>
    <t>Региональный коэффициент</t>
  </si>
  <si>
    <t>%</t>
  </si>
  <si>
    <t>Итого основные затраты ВЛ в ценах 2000 г.</t>
  </si>
  <si>
    <t>Дополнительные затраты по ВЛ:</t>
  </si>
  <si>
    <t>оформление земли</t>
  </si>
  <si>
    <t>благоустройство</t>
  </si>
  <si>
    <t>временные здания и сооружения</t>
  </si>
  <si>
    <t>прочие работы и затраты</t>
  </si>
  <si>
    <t>содержание службы заказчика</t>
  </si>
  <si>
    <t>строительный контроль</t>
  </si>
  <si>
    <t>Проектно-изыск. работы и авт. надзор</t>
  </si>
  <si>
    <t>Непредвиденные работы и затраты</t>
  </si>
  <si>
    <t>Итого по ВЛ в ценах 2000 г. с непредвиденными без НДС</t>
  </si>
  <si>
    <t>В том числе:</t>
  </si>
  <si>
    <t>строительно-монтажные работы по ВЛ и ТП</t>
  </si>
  <si>
    <t>в т.ч. ВЛ 0,4 кВ</t>
  </si>
  <si>
    <t>ВЛ 1-20 кВ и реклоузеры 6-10 кВ</t>
  </si>
  <si>
    <t>оборудование ВЛ</t>
  </si>
  <si>
    <t>проектно-изыскательские работы ВЛ</t>
  </si>
  <si>
    <t>прочие затраты на ВЛ (с учетом землеотводов)</t>
  </si>
  <si>
    <t>гор. застр.</t>
  </si>
  <si>
    <t>по сбор-нику</t>
  </si>
  <si>
    <t>введен-ная</t>
  </si>
  <si>
    <t>т. 14</t>
  </si>
  <si>
    <t>п. 3.8</t>
  </si>
  <si>
    <t>Кабельные линии электропередачи</t>
  </si>
  <si>
    <t>Таблица норма-тива</t>
  </si>
  <si>
    <t>Электроподстанции</t>
  </si>
  <si>
    <t>Составил:</t>
  </si>
  <si>
    <t>Начальник отдела капитального строительства</t>
  </si>
  <si>
    <t>Брюхов М.В.</t>
  </si>
  <si>
    <t>Проверил:</t>
  </si>
  <si>
    <t>"УТВЕРЖДАЮ"</t>
  </si>
  <si>
    <t>Первый заместитель директора – главный инженер филиала</t>
  </si>
  <si>
    <t>/М.Н.Пузиков /</t>
  </si>
  <si>
    <t>"____" ___________ 2018 г.</t>
  </si>
  <si>
    <t>Ориентировочная стоимость, тыс. руб.</t>
  </si>
  <si>
    <t>Итого по проекту</t>
  </si>
  <si>
    <t>Индексы</t>
  </si>
  <si>
    <t>в базовых ценах 2000 г.</t>
  </si>
  <si>
    <t>в ценах 4 кв. 2012 г.</t>
  </si>
  <si>
    <t>4 кв. 2012 г.</t>
  </si>
  <si>
    <t>2 кв. 2018г.</t>
  </si>
  <si>
    <t>без НДС</t>
  </si>
  <si>
    <t>Рег-зонал. поправка.</t>
  </si>
  <si>
    <t>коэф к ПИР</t>
  </si>
  <si>
    <t>НДС</t>
  </si>
  <si>
    <t>с НДС</t>
  </si>
  <si>
    <t>Всего</t>
  </si>
  <si>
    <t>Проектно-изыскательские работы ВЛ</t>
  </si>
  <si>
    <t>СМР по ВЛ до 20 кВ</t>
  </si>
  <si>
    <t>Оборудование ВЛ</t>
  </si>
  <si>
    <t>Прочие затраты ВЛ</t>
  </si>
  <si>
    <t>Итого по ВЛ</t>
  </si>
  <si>
    <t>в текущих ценах 2 кв. 2018г.</t>
  </si>
  <si>
    <t>В прогнозных ценах года окончания строительства (2024 г.)</t>
  </si>
  <si>
    <t>то же, с учетом Методики снижения "-30"</t>
  </si>
  <si>
    <t>СОГЛАСОВАНО</t>
  </si>
  <si>
    <t>_______________________ /Е.Г.Пирковская/</t>
  </si>
  <si>
    <t>I_007-52-1-01.41-0629</t>
  </si>
  <si>
    <t>"__16__" ____04_______ 2018 г.</t>
  </si>
  <si>
    <t>Расчет оценки полной стоимости инвестиционного проекта в прогнозных ценах соответствующих лет по ИП №</t>
  </si>
  <si>
    <t>года</t>
  </si>
  <si>
    <t>Год окончания реализации инвестиционного проекта</t>
  </si>
  <si>
    <t>Нименование ИП</t>
  </si>
  <si>
    <t>в т.ч.</t>
  </si>
  <si>
    <t>Всего, в тыс.руб. без НДС</t>
  </si>
  <si>
    <t>Всего, в тыс.руб. с НДС</t>
  </si>
  <si>
    <t>ФОТ,в т.ч.ЕСН</t>
  </si>
  <si>
    <t>Погашение процентов по кредитам</t>
  </si>
  <si>
    <t>Прочие затраты, не облагаемые НДС</t>
  </si>
  <si>
    <t>М.В. Брюхов</t>
  </si>
  <si>
    <t>Плановая стоимость, тыс. руб. без НДС</t>
  </si>
  <si>
    <t>затраты облагаемые НДС</t>
  </si>
  <si>
    <t>затраты не облагаемые НДС</t>
  </si>
  <si>
    <t>Факт финансирования на 01.01.2019, тыс.руб. с НДС (18%)</t>
  </si>
  <si>
    <t>КЗ/ДЗ на 01.01.2019, тыс.руб. (с учетом ставки НДС 18%)</t>
  </si>
  <si>
    <t>План финансирования после 01.01.2019 тыс.руб. с НДС (20%)</t>
  </si>
  <si>
    <t>проектно-изыскательские работы</t>
  </si>
  <si>
    <t>строительно-монтажные работы</t>
  </si>
  <si>
    <t>оборудование</t>
  </si>
  <si>
    <t>прочие затраты</t>
  </si>
  <si>
    <t>до 01.01.2019</t>
  </si>
  <si>
    <t>после 01.01.2019</t>
  </si>
  <si>
    <r>
      <rPr>
        <sz val="9"/>
        <color rgb="FF000000"/>
        <rFont val="Times New Roman"/>
        <family val="1"/>
        <charset val="204"/>
      </rPr>
      <t xml:space="preserve">Актирование выполненных работ до 01.01.2019, тыс. руб. без НДС </t>
    </r>
    <r>
      <rPr>
        <b/>
        <sz val="9"/>
        <color rgb="FF000000"/>
        <rFont val="Times New Roman"/>
        <family val="1"/>
        <charset val="204"/>
      </rPr>
      <t>(18%)</t>
    </r>
  </si>
  <si>
    <r>
      <rPr>
        <sz val="9"/>
        <color rgb="FF000000"/>
        <rFont val="Times New Roman"/>
        <family val="1"/>
        <charset val="204"/>
      </rPr>
      <t>Запланированные к принятию после 01.01.2019 г., тыс. руб. без НДС</t>
    </r>
    <r>
      <rPr>
        <b/>
        <sz val="9"/>
        <color rgb="FF000000"/>
        <rFont val="Times New Roman"/>
        <family val="1"/>
        <charset val="204"/>
      </rPr>
      <t xml:space="preserve"> (18%) (для поставленных до 01.01.2019 г. материалов и оборудования, не переданных в монтаж)</t>
    </r>
  </si>
  <si>
    <r>
      <rPr>
        <sz val="9"/>
        <color rgb="FF000000"/>
        <rFont val="Times New Roman"/>
        <family val="1"/>
        <charset val="204"/>
      </rPr>
      <t>Актирование выполненных работ  после 01.01.2019 г. без учета поставленных материалов и оборудования до 01.01.2019, не переданных в монтаж, тыс. руб. без НДС</t>
    </r>
    <r>
      <rPr>
        <b/>
        <sz val="9"/>
        <color rgb="FF000000"/>
        <rFont val="Times New Roman"/>
        <family val="1"/>
        <charset val="204"/>
      </rPr>
      <t xml:space="preserve"> (20%)</t>
    </r>
  </si>
  <si>
    <t>Таблица 1,Сборник УПСС ПАО «МРСК СЗ» приказ №487 от 13.07.2017г</t>
  </si>
  <si>
    <t>Таблица 5.3,Сборник УПСС ПАО «МРСК СЗ» приказ №487 от 13.07.2017г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</si>
</sst>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-* #,##0.00\ _₽_-;\-* #,##0.00\ _₽_-;_-* &quot;-&quot;??\ _₽_-;_-@_-"/>
    <numFmt numFmtId="164" formatCode="_-* #,##0_р_._-;\-* #,##0_р_._-;_-* &quot;-&quot;_р_._-;_-@_-"/>
    <numFmt numFmtId="165" formatCode="0.00000"/>
    <numFmt numFmtId="166" formatCode="0.0"/>
    <numFmt numFmtId="167" formatCode="0&quot; %&quot;"/>
    <numFmt numFmtId="168" formatCode="#,##0.00000"/>
    <numFmt numFmtId="169" formatCode="0&quot;%&quot;"/>
    <numFmt numFmtId="170" formatCode="0.0000"/>
    <numFmt numFmtId="171" formatCode="_-* #,##0.000\ _₽_-;\-* #,##0.000\ _₽_-;_-* &quot;-&quot;\ _₽_-;_-@_-"/>
    <numFmt numFmtId="172" formatCode="_-* #,##0.00000\ _₽_-;\-* #,##0.00000\ _₽_-;_-* &quot;-&quot;??\ _₽_-;_-@_-"/>
    <numFmt numFmtId="173" formatCode="_-* #,##0.00\ _₽_-;\-* #,##0.00\ _₽_-;_-* &quot;-&quot;\ _₽_-;_-@_-"/>
    <numFmt numFmtId="174" formatCode="_-* #,##0.000\ _₽_-;\-* #,##0.000\ _₽_-;_-* &quot;-&quot;??\ _₽_-;_-@_-"/>
  </numFmts>
  <fonts count="24" x14ac:knownFonts="1">
    <font>
      <sz val="11"/>
      <color theme="1"/>
      <name val="Calibri"/>
      <family val="2"/>
      <charset val="204"/>
      <scheme val="minor"/>
    </font>
    <font>
      <b/>
      <sz val="12"/>
      <color rgb="FF3030A0"/>
      <name val="Calibri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36"/>
      <color rgb="FFFFFFFF"/>
      <name val="Arial"/>
      <family val="2"/>
    </font>
    <font>
      <sz val="8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  <font>
      <i/>
      <sz val="7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u/>
      <sz val="11"/>
      <color rgb="FF000000"/>
      <name val="Calibri"/>
      <family val="2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5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7" fillId="0" borderId="0"/>
    <xf numFmtId="0" fontId="21" fillId="0" borderId="0"/>
  </cellStyleXfs>
  <cellXfs count="192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1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165" fontId="2" fillId="0" borderId="1" xfId="0" applyNumberFormat="1" applyFont="1" applyBorder="1" applyAlignment="1">
      <alignment horizontal="right"/>
    </xf>
    <xf numFmtId="166" fontId="2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left"/>
    </xf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right" vertical="center"/>
    </xf>
    <xf numFmtId="2" fontId="2" fillId="0" borderId="0" xfId="0" applyNumberFormat="1" applyFont="1" applyAlignment="1">
      <alignment horizontal="right"/>
    </xf>
    <xf numFmtId="0" fontId="9" fillId="0" borderId="0" xfId="0" applyFont="1" applyAlignment="1">
      <alignment horizontal="left"/>
    </xf>
    <xf numFmtId="167" fontId="2" fillId="0" borderId="1" xfId="0" applyNumberFormat="1" applyFont="1" applyBorder="1" applyAlignment="1">
      <alignment horizontal="center"/>
    </xf>
    <xf numFmtId="0" fontId="9" fillId="0" borderId="0" xfId="0" applyFont="1" applyAlignment="1">
      <alignment horizontal="right"/>
    </xf>
    <xf numFmtId="2" fontId="2" fillId="2" borderId="1" xfId="0" applyNumberFormat="1" applyFont="1" applyFill="1" applyBorder="1" applyAlignment="1">
      <alignment horizontal="center"/>
    </xf>
    <xf numFmtId="165" fontId="3" fillId="0" borderId="1" xfId="0" applyNumberFormat="1" applyFont="1" applyBorder="1" applyAlignment="1">
      <alignment horizontal="right"/>
    </xf>
    <xf numFmtId="1" fontId="3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horizontal="left"/>
    </xf>
    <xf numFmtId="0" fontId="11" fillId="0" borderId="0" xfId="0" applyFont="1" applyAlignment="1">
      <alignment horizontal="righ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4" fillId="0" borderId="3" xfId="0" applyFont="1" applyBorder="1" applyAlignment="1">
      <alignment horizontal="left" vertical="center"/>
    </xf>
    <xf numFmtId="0" fontId="15" fillId="0" borderId="1" xfId="0" applyFont="1" applyBorder="1" applyAlignment="1">
      <alignment horizontal="left"/>
    </xf>
    <xf numFmtId="0" fontId="15" fillId="0" borderId="1" xfId="0" applyFont="1" applyBorder="1" applyAlignment="1">
      <alignment horizontal="right"/>
    </xf>
    <xf numFmtId="168" fontId="14" fillId="0" borderId="1" xfId="0" applyNumberFormat="1" applyFont="1" applyBorder="1" applyAlignment="1">
      <alignment horizontal="right"/>
    </xf>
    <xf numFmtId="2" fontId="15" fillId="0" borderId="1" xfId="0" applyNumberFormat="1" applyFont="1" applyBorder="1" applyAlignment="1">
      <alignment horizontal="center"/>
    </xf>
    <xf numFmtId="1" fontId="15" fillId="0" borderId="1" xfId="0" applyNumberFormat="1" applyFont="1" applyBorder="1" applyAlignment="1">
      <alignment horizontal="right"/>
    </xf>
    <xf numFmtId="165" fontId="15" fillId="0" borderId="1" xfId="0" applyNumberFormat="1" applyFont="1" applyBorder="1" applyAlignment="1">
      <alignment horizontal="right"/>
    </xf>
    <xf numFmtId="169" fontId="15" fillId="0" borderId="1" xfId="0" applyNumberFormat="1" applyFont="1" applyBorder="1" applyAlignment="1">
      <alignment horizontal="center"/>
    </xf>
    <xf numFmtId="170" fontId="15" fillId="0" borderId="1" xfId="0" applyNumberFormat="1" applyFont="1" applyBorder="1" applyAlignment="1">
      <alignment horizontal="right"/>
    </xf>
    <xf numFmtId="168" fontId="15" fillId="0" borderId="1" xfId="0" applyNumberFormat="1" applyFont="1" applyBorder="1" applyAlignment="1">
      <alignment horizontal="right"/>
    </xf>
    <xf numFmtId="0" fontId="14" fillId="0" borderId="1" xfId="0" applyFont="1" applyBorder="1" applyAlignment="1">
      <alignment horizontal="left"/>
    </xf>
    <xf numFmtId="0" fontId="14" fillId="0" borderId="1" xfId="0" applyFont="1" applyBorder="1" applyAlignment="1">
      <alignment horizontal="right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68" fontId="14" fillId="0" borderId="8" xfId="0" applyNumberFormat="1" applyFont="1" applyBorder="1" applyAlignment="1">
      <alignment horizontal="right"/>
    </xf>
    <xf numFmtId="165" fontId="15" fillId="0" borderId="8" xfId="0" applyNumberFormat="1" applyFont="1" applyBorder="1" applyAlignment="1">
      <alignment horizontal="right"/>
    </xf>
    <xf numFmtId="168" fontId="15" fillId="0" borderId="8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right"/>
    </xf>
    <xf numFmtId="0" fontId="16" fillId="0" borderId="0" xfId="0" applyFont="1" applyAlignment="1">
      <alignment horizontal="left"/>
    </xf>
    <xf numFmtId="49" fontId="2" fillId="0" borderId="1" xfId="0" applyNumberFormat="1" applyFont="1" applyBorder="1" applyAlignment="1">
      <alignment horizontal="center" wrapText="1"/>
    </xf>
    <xf numFmtId="0" fontId="17" fillId="0" borderId="0" xfId="1"/>
    <xf numFmtId="0" fontId="20" fillId="0" borderId="0" xfId="1" applyFont="1"/>
    <xf numFmtId="0" fontId="20" fillId="0" borderId="0" xfId="1" applyFont="1" applyAlignment="1">
      <alignment horizontal="right" vertical="center"/>
    </xf>
    <xf numFmtId="14" fontId="20" fillId="0" borderId="0" xfId="1" applyNumberFormat="1" applyFont="1"/>
    <xf numFmtId="0" fontId="0" fillId="0" borderId="0" xfId="0" applyProtection="1">
      <protection locked="0"/>
    </xf>
    <xf numFmtId="172" fontId="23" fillId="0" borderId="0" xfId="0" applyNumberFormat="1" applyFont="1" applyProtection="1">
      <protection locked="0"/>
    </xf>
    <xf numFmtId="0" fontId="23" fillId="0" borderId="0" xfId="0" applyFont="1" applyProtection="1">
      <protection locked="0"/>
    </xf>
    <xf numFmtId="0" fontId="18" fillId="0" borderId="0" xfId="0" applyFont="1" applyProtection="1">
      <protection locked="0"/>
    </xf>
    <xf numFmtId="0" fontId="18" fillId="0" borderId="0" xfId="1" applyFont="1" applyAlignment="1">
      <alignment vertical="center"/>
    </xf>
    <xf numFmtId="0" fontId="0" fillId="0" borderId="0" xfId="0" applyAlignment="1" applyProtection="1">
      <alignment horizontal="right" vertical="center" wrapText="1"/>
      <protection locked="0"/>
    </xf>
    <xf numFmtId="0" fontId="0" fillId="0" borderId="0" xfId="0" applyAlignment="1" applyProtection="1">
      <alignment horizontal="right" vertical="center"/>
      <protection locked="0"/>
    </xf>
    <xf numFmtId="0" fontId="14" fillId="0" borderId="29" xfId="0" applyFont="1" applyBorder="1" applyAlignment="1" applyProtection="1">
      <alignment horizontal="center" vertical="center" wrapText="1"/>
      <protection locked="0"/>
    </xf>
    <xf numFmtId="0" fontId="14" fillId="0" borderId="37" xfId="0" applyFont="1" applyBorder="1" applyAlignment="1" applyProtection="1">
      <alignment horizontal="center" vertical="center" wrapText="1"/>
      <protection locked="0"/>
    </xf>
    <xf numFmtId="0" fontId="14" fillId="0" borderId="38" xfId="0" applyFont="1" applyBorder="1" applyAlignment="1" applyProtection="1">
      <alignment horizontal="center" vertical="center" wrapText="1"/>
      <protection locked="0"/>
    </xf>
    <xf numFmtId="0" fontId="14" fillId="0" borderId="39" xfId="0" applyFont="1" applyBorder="1" applyAlignment="1" applyProtection="1">
      <alignment horizontal="center" vertical="center" wrapText="1"/>
      <protection locked="0"/>
    </xf>
    <xf numFmtId="0" fontId="15" fillId="0" borderId="37" xfId="0" applyFont="1" applyBorder="1" applyAlignment="1" applyProtection="1">
      <alignment horizontal="center" vertical="center" wrapText="1"/>
      <protection locked="0"/>
    </xf>
    <xf numFmtId="0" fontId="15" fillId="0" borderId="38" xfId="0" applyFont="1" applyBorder="1" applyAlignment="1" applyProtection="1">
      <alignment horizontal="center" vertical="center" wrapText="1"/>
      <protection locked="0"/>
    </xf>
    <xf numFmtId="0" fontId="15" fillId="0" borderId="39" xfId="0" applyFont="1" applyBorder="1" applyAlignment="1" applyProtection="1">
      <alignment horizontal="center" vertical="center" wrapText="1"/>
      <protection locked="0"/>
    </xf>
    <xf numFmtId="0" fontId="20" fillId="0" borderId="41" xfId="0" applyFont="1" applyBorder="1" applyAlignment="1" applyProtection="1">
      <alignment horizontal="center" vertical="center" wrapText="1"/>
      <protection locked="0"/>
    </xf>
    <xf numFmtId="0" fontId="20" fillId="0" borderId="10" xfId="0" applyFont="1" applyBorder="1" applyAlignment="1" applyProtection="1">
      <alignment horizontal="center" vertical="center" wrapText="1"/>
      <protection locked="0"/>
    </xf>
    <xf numFmtId="0" fontId="20" fillId="0" borderId="42" xfId="0" applyFont="1" applyBorder="1" applyAlignment="1" applyProtection="1">
      <alignment horizontal="center" vertical="center" wrapText="1"/>
      <protection locked="0"/>
    </xf>
    <xf numFmtId="0" fontId="15" fillId="0" borderId="15" xfId="0" applyFont="1" applyBorder="1" applyAlignment="1" applyProtection="1">
      <alignment horizontal="center" vertical="center" wrapText="1"/>
      <protection locked="0"/>
    </xf>
    <xf numFmtId="0" fontId="15" fillId="0" borderId="16" xfId="0" applyFont="1" applyBorder="1" applyAlignment="1" applyProtection="1">
      <alignment horizontal="center" vertical="center" wrapText="1"/>
      <protection locked="0"/>
    </xf>
    <xf numFmtId="0" fontId="15" fillId="0" borderId="17" xfId="0" applyFont="1" applyBorder="1" applyAlignment="1" applyProtection="1">
      <alignment horizontal="center" vertical="center" wrapText="1"/>
      <protection locked="0"/>
    </xf>
    <xf numFmtId="0" fontId="15" fillId="0" borderId="43" xfId="0" applyFont="1" applyBorder="1" applyAlignment="1" applyProtection="1">
      <alignment horizontal="center" vertical="center" wrapText="1"/>
      <protection locked="0"/>
    </xf>
    <xf numFmtId="0" fontId="15" fillId="0" borderId="23" xfId="0" applyFont="1" applyBorder="1" applyAlignment="1" applyProtection="1">
      <alignment horizontal="center" vertical="center" wrapText="1"/>
      <protection locked="0"/>
    </xf>
    <xf numFmtId="0" fontId="15" fillId="0" borderId="44" xfId="0" applyFont="1" applyBorder="1" applyAlignment="1" applyProtection="1">
      <alignment horizontal="center" vertical="center" wrapText="1"/>
      <protection locked="0"/>
    </xf>
    <xf numFmtId="0" fontId="20" fillId="0" borderId="15" xfId="0" applyFont="1" applyBorder="1" applyAlignment="1" applyProtection="1">
      <alignment horizontal="center" vertical="center" wrapText="1"/>
      <protection locked="0"/>
    </xf>
    <xf numFmtId="0" fontId="20" fillId="0" borderId="16" xfId="0" applyFont="1" applyBorder="1" applyAlignment="1" applyProtection="1">
      <alignment horizontal="center" vertical="center" wrapText="1"/>
      <protection locked="0"/>
    </xf>
    <xf numFmtId="0" fontId="20" fillId="0" borderId="17" xfId="0" applyFont="1" applyBorder="1" applyAlignment="1" applyProtection="1">
      <alignment horizontal="center" vertical="center" wrapText="1"/>
      <protection locked="0"/>
    </xf>
    <xf numFmtId="0" fontId="20" fillId="0" borderId="45" xfId="0" applyFont="1" applyBorder="1" applyAlignment="1" applyProtection="1">
      <alignment horizontal="center" vertical="center" wrapText="1"/>
      <protection locked="0"/>
    </xf>
    <xf numFmtId="0" fontId="20" fillId="0" borderId="46" xfId="0" applyFont="1" applyBorder="1" applyAlignment="1" applyProtection="1">
      <alignment horizontal="center" vertical="center" wrapText="1"/>
      <protection locked="0"/>
    </xf>
    <xf numFmtId="0" fontId="0" fillId="0" borderId="0" xfId="0" applyFont="1" applyProtection="1">
      <protection locked="0"/>
    </xf>
    <xf numFmtId="0" fontId="20" fillId="0" borderId="37" xfId="0" applyFont="1" applyBorder="1" applyAlignment="1" applyProtection="1">
      <alignment horizontal="center" vertical="center" wrapText="1"/>
      <protection locked="0"/>
    </xf>
    <xf numFmtId="0" fontId="20" fillId="0" borderId="38" xfId="0" applyFont="1" applyBorder="1" applyAlignment="1" applyProtection="1">
      <alignment horizontal="center" vertical="center" wrapText="1"/>
      <protection locked="0"/>
    </xf>
    <xf numFmtId="0" fontId="20" fillId="0" borderId="38" xfId="0" applyFont="1" applyBorder="1" applyAlignment="1" applyProtection="1">
      <alignment horizontal="left" vertical="center" wrapText="1"/>
      <protection locked="0"/>
    </xf>
    <xf numFmtId="173" fontId="20" fillId="0" borderId="47" xfId="0" applyNumberFormat="1" applyFont="1" applyBorder="1" applyAlignment="1" applyProtection="1">
      <alignment vertical="center" wrapText="1"/>
      <protection locked="0"/>
    </xf>
    <xf numFmtId="173" fontId="20" fillId="0" borderId="37" xfId="0" applyNumberFormat="1" applyFont="1" applyBorder="1" applyAlignment="1" applyProtection="1">
      <alignment horizontal="center" vertical="center" wrapText="1"/>
      <protection locked="0"/>
    </xf>
    <xf numFmtId="173" fontId="20" fillId="0" borderId="38" xfId="0" applyNumberFormat="1" applyFont="1" applyBorder="1" applyAlignment="1" applyProtection="1">
      <alignment horizontal="center" vertical="center" wrapText="1"/>
      <protection locked="0"/>
    </xf>
    <xf numFmtId="173" fontId="20" fillId="0" borderId="39" xfId="0" applyNumberFormat="1" applyFont="1" applyBorder="1" applyAlignment="1" applyProtection="1">
      <alignment horizontal="center" vertical="center" wrapText="1"/>
      <protection locked="0"/>
    </xf>
    <xf numFmtId="173" fontId="20" fillId="0" borderId="48" xfId="0" applyNumberFormat="1" applyFont="1" applyBorder="1" applyAlignment="1" applyProtection="1">
      <alignment horizontal="center" vertical="center" wrapText="1"/>
      <protection locked="0"/>
    </xf>
    <xf numFmtId="173" fontId="20" fillId="0" borderId="47" xfId="0" applyNumberFormat="1" applyFont="1" applyBorder="1" applyAlignment="1" applyProtection="1">
      <alignment horizontal="center" vertical="center" wrapText="1"/>
      <protection locked="0"/>
    </xf>
    <xf numFmtId="173" fontId="19" fillId="0" borderId="49" xfId="0" applyNumberFormat="1" applyFont="1" applyBorder="1" applyAlignment="1" applyProtection="1">
      <alignment horizontal="center" vertical="center" wrapText="1"/>
      <protection locked="0"/>
    </xf>
    <xf numFmtId="173" fontId="19" fillId="0" borderId="39" xfId="0" applyNumberFormat="1" applyFont="1" applyBorder="1" applyAlignment="1" applyProtection="1">
      <alignment horizontal="center" vertical="center" wrapText="1"/>
      <protection locked="0"/>
    </xf>
    <xf numFmtId="174" fontId="23" fillId="0" borderId="0" xfId="0" applyNumberFormat="1" applyFont="1" applyProtection="1">
      <protection locked="0"/>
    </xf>
    <xf numFmtId="43" fontId="23" fillId="0" borderId="0" xfId="0" applyNumberFormat="1" applyFont="1" applyAlignment="1" applyProtection="1">
      <alignment horizontal="center" vertical="center"/>
      <protection locked="0"/>
    </xf>
    <xf numFmtId="43" fontId="23" fillId="0" borderId="0" xfId="0" applyNumberFormat="1" applyFont="1" applyProtection="1">
      <protection locked="0"/>
    </xf>
    <xf numFmtId="0" fontId="22" fillId="0" borderId="0" xfId="0" applyFont="1" applyBorder="1" applyAlignment="1" applyProtection="1">
      <alignment horizontal="center" vertical="center"/>
      <protection locked="0"/>
    </xf>
    <xf numFmtId="164" fontId="22" fillId="0" borderId="0" xfId="0" applyNumberFormat="1" applyFont="1" applyBorder="1" applyAlignment="1" applyProtection="1">
      <alignment horizontal="center" vertical="center" wrapText="1"/>
      <protection hidden="1"/>
    </xf>
    <xf numFmtId="173" fontId="22" fillId="0" borderId="0" xfId="0" applyNumberFormat="1" applyFont="1" applyBorder="1" applyAlignment="1" applyProtection="1">
      <alignment horizontal="center" vertical="center"/>
      <protection locked="0"/>
    </xf>
    <xf numFmtId="171" fontId="22" fillId="0" borderId="0" xfId="0" applyNumberFormat="1" applyFont="1" applyBorder="1" applyAlignment="1" applyProtection="1">
      <alignment horizontal="center" vertical="center"/>
      <protection locked="0"/>
    </xf>
    <xf numFmtId="0" fontId="22" fillId="0" borderId="0" xfId="0" applyFont="1" applyProtection="1">
      <protection locked="0"/>
    </xf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vertical="top" wrapText="1"/>
      <protection locked="0"/>
    </xf>
    <xf numFmtId="14" fontId="0" fillId="0" borderId="0" xfId="0" applyNumberFormat="1" applyAlignment="1" applyProtection="1">
      <alignment horizontal="left" vertical="top"/>
      <protection locked="0"/>
    </xf>
    <xf numFmtId="0" fontId="0" fillId="0" borderId="0" xfId="0" applyNumberFormat="1" applyAlignment="1" applyProtection="1">
      <alignment horizontal="left" vertical="top"/>
      <protection locked="0"/>
    </xf>
    <xf numFmtId="43" fontId="0" fillId="0" borderId="0" xfId="0" applyNumberFormat="1" applyProtection="1"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14" fillId="0" borderId="27" xfId="0" applyFont="1" applyBorder="1" applyAlignment="1" applyProtection="1">
      <alignment horizontal="center" vertical="center" wrapText="1"/>
      <protection locked="0"/>
    </xf>
    <xf numFmtId="0" fontId="14" fillId="0" borderId="30" xfId="0" applyFont="1" applyBorder="1" applyAlignment="1" applyProtection="1">
      <alignment horizontal="center" vertical="center" wrapText="1"/>
      <protection locked="0"/>
    </xf>
    <xf numFmtId="0" fontId="14" fillId="0" borderId="28" xfId="0" applyFont="1" applyBorder="1" applyAlignment="1" applyProtection="1">
      <alignment horizontal="center" vertical="center" wrapText="1"/>
      <protection locked="0"/>
    </xf>
    <xf numFmtId="0" fontId="14" fillId="0" borderId="31" xfId="0" applyFont="1" applyBorder="1" applyAlignment="1" applyProtection="1">
      <alignment horizontal="center" vertical="center" wrapText="1"/>
      <protection locked="0"/>
    </xf>
    <xf numFmtId="0" fontId="14" fillId="0" borderId="32" xfId="0" applyFont="1" applyBorder="1" applyAlignment="1" applyProtection="1">
      <alignment horizontal="center" vertical="center" wrapText="1"/>
      <protection locked="0"/>
    </xf>
    <xf numFmtId="0" fontId="18" fillId="0" borderId="0" xfId="0" applyFont="1" applyAlignment="1" applyProtection="1">
      <alignment horizontal="center" vertical="center" wrapText="1"/>
      <protection locked="0"/>
    </xf>
    <xf numFmtId="0" fontId="18" fillId="0" borderId="0" xfId="0" applyFont="1" applyAlignment="1" applyProtection="1">
      <alignment wrapText="1"/>
      <protection locked="0"/>
    </xf>
    <xf numFmtId="0" fontId="19" fillId="0" borderId="12" xfId="0" applyFont="1" applyBorder="1" applyAlignment="1" applyProtection="1">
      <alignment horizontal="center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0" fontId="19" fillId="0" borderId="34" xfId="0" applyFont="1" applyBorder="1" applyAlignment="1" applyProtection="1">
      <alignment horizontal="center" vertical="center" wrapText="1"/>
      <protection locked="0"/>
    </xf>
    <xf numFmtId="0" fontId="19" fillId="0" borderId="13" xfId="0" applyFont="1" applyBorder="1" applyAlignment="1" applyProtection="1">
      <alignment horizontal="center" vertical="center" wrapText="1"/>
      <protection locked="0"/>
    </xf>
    <xf numFmtId="0" fontId="19" fillId="0" borderId="23" xfId="0" applyFont="1" applyBorder="1" applyAlignment="1" applyProtection="1">
      <alignment horizontal="center" vertical="center" wrapText="1"/>
      <protection locked="0"/>
    </xf>
    <xf numFmtId="0" fontId="19" fillId="0" borderId="35" xfId="0" applyFont="1" applyBorder="1" applyAlignment="1" applyProtection="1">
      <alignment horizontal="center" vertical="center" wrapText="1"/>
      <protection locked="0"/>
    </xf>
    <xf numFmtId="0" fontId="19" fillId="0" borderId="14" xfId="0" applyFont="1" applyBorder="1" applyAlignment="1" applyProtection="1">
      <alignment horizontal="center" vertical="center" wrapText="1"/>
      <protection locked="0"/>
    </xf>
    <xf numFmtId="0" fontId="19" fillId="0" borderId="24" xfId="0" applyFont="1" applyBorder="1" applyAlignment="1" applyProtection="1">
      <alignment horizontal="center" vertical="center" wrapText="1"/>
      <protection locked="0"/>
    </xf>
    <xf numFmtId="0" fontId="19" fillId="0" borderId="36" xfId="0" applyFont="1" applyBorder="1" applyAlignment="1" applyProtection="1">
      <alignment horizontal="center" vertical="center" wrapText="1"/>
      <protection locked="0"/>
    </xf>
    <xf numFmtId="0" fontId="15" fillId="0" borderId="15" xfId="0" applyFont="1" applyBorder="1" applyAlignment="1" applyProtection="1">
      <alignment horizontal="center" vertical="center" wrapText="1"/>
      <protection locked="0"/>
    </xf>
    <xf numFmtId="0" fontId="15" fillId="0" borderId="16" xfId="0" applyFont="1" applyBorder="1" applyAlignment="1" applyProtection="1">
      <alignment horizontal="center" vertical="center" wrapText="1"/>
      <protection locked="0"/>
    </xf>
    <xf numFmtId="0" fontId="15" fillId="0" borderId="17" xfId="0" applyFont="1" applyBorder="1" applyAlignment="1" applyProtection="1">
      <alignment horizontal="center" vertical="center" wrapText="1"/>
      <protection locked="0"/>
    </xf>
    <xf numFmtId="0" fontId="14" fillId="0" borderId="18" xfId="0" applyFont="1" applyBorder="1" applyAlignment="1" applyProtection="1">
      <alignment horizontal="center" vertical="center" wrapText="1"/>
      <protection locked="0"/>
    </xf>
    <xf numFmtId="0" fontId="14" fillId="0" borderId="19" xfId="0" applyFont="1" applyBorder="1" applyAlignment="1" applyProtection="1">
      <alignment horizontal="center" vertical="center" wrapText="1"/>
      <protection locked="0"/>
    </xf>
    <xf numFmtId="0" fontId="14" fillId="0" borderId="20" xfId="0" applyFont="1" applyBorder="1" applyAlignment="1" applyProtection="1">
      <alignment horizontal="center" vertical="center" wrapText="1"/>
      <protection locked="0"/>
    </xf>
    <xf numFmtId="0" fontId="19" fillId="0" borderId="21" xfId="0" applyFont="1" applyBorder="1" applyAlignment="1" applyProtection="1">
      <alignment horizontal="center" vertical="center" wrapText="1"/>
      <protection locked="0"/>
    </xf>
    <xf numFmtId="0" fontId="19" fillId="0" borderId="33" xfId="0" applyFont="1" applyBorder="1" applyAlignment="1" applyProtection="1">
      <alignment horizontal="center" vertical="center" wrapText="1"/>
      <protection locked="0"/>
    </xf>
    <xf numFmtId="0" fontId="19" fillId="0" borderId="40" xfId="0" applyFont="1" applyBorder="1" applyAlignment="1" applyProtection="1">
      <alignment horizontal="center" vertical="center" wrapText="1"/>
      <protection locked="0"/>
    </xf>
    <xf numFmtId="49" fontId="15" fillId="0" borderId="12" xfId="0" applyNumberFormat="1" applyFont="1" applyBorder="1" applyAlignment="1" applyProtection="1">
      <alignment horizontal="center" vertical="center" wrapText="1"/>
      <protection locked="0"/>
    </xf>
    <xf numFmtId="49" fontId="15" fillId="0" borderId="22" xfId="0" applyNumberFormat="1" applyFont="1" applyBorder="1" applyAlignment="1" applyProtection="1">
      <alignment horizontal="center" vertical="center" wrapText="1"/>
      <protection locked="0"/>
    </xf>
    <xf numFmtId="49" fontId="15" fillId="0" borderId="34" xfId="0" applyNumberFormat="1" applyFont="1" applyBorder="1" applyAlignment="1" applyProtection="1">
      <alignment horizontal="center" vertical="center" wrapText="1"/>
      <protection locked="0"/>
    </xf>
    <xf numFmtId="49" fontId="15" fillId="0" borderId="13" xfId="0" applyNumberFormat="1" applyFont="1" applyBorder="1" applyAlignment="1" applyProtection="1">
      <alignment horizontal="center" vertical="center" wrapText="1"/>
      <protection locked="0"/>
    </xf>
    <xf numFmtId="49" fontId="15" fillId="0" borderId="23" xfId="0" applyNumberFormat="1" applyFont="1" applyBorder="1" applyAlignment="1" applyProtection="1">
      <alignment horizontal="center" vertical="center" wrapText="1"/>
      <protection locked="0"/>
    </xf>
    <xf numFmtId="49" fontId="15" fillId="0" borderId="35" xfId="0" applyNumberFormat="1" applyFont="1" applyBorder="1" applyAlignment="1" applyProtection="1">
      <alignment horizontal="center" vertical="center" wrapText="1"/>
      <protection locked="0"/>
    </xf>
    <xf numFmtId="49" fontId="15" fillId="0" borderId="16" xfId="0" applyNumberFormat="1" applyFont="1" applyBorder="1" applyAlignment="1" applyProtection="1">
      <alignment horizontal="center" vertical="center" wrapText="1"/>
      <protection locked="0"/>
    </xf>
    <xf numFmtId="49" fontId="15" fillId="0" borderId="11" xfId="0" applyNumberFormat="1" applyFont="1" applyBorder="1" applyAlignment="1" applyProtection="1">
      <alignment horizontal="center" vertical="center" wrapText="1"/>
      <protection locked="0"/>
    </xf>
    <xf numFmtId="49" fontId="15" fillId="0" borderId="38" xfId="0" applyNumberFormat="1" applyFont="1" applyBorder="1" applyAlignment="1" applyProtection="1">
      <alignment horizontal="center" vertical="center" wrapText="1"/>
      <protection locked="0"/>
    </xf>
    <xf numFmtId="49" fontId="19" fillId="0" borderId="17" xfId="0" applyNumberFormat="1" applyFont="1" applyBorder="1" applyAlignment="1" applyProtection="1">
      <alignment horizontal="center" vertical="center" wrapText="1"/>
      <protection locked="0"/>
    </xf>
    <xf numFmtId="49" fontId="19" fillId="0" borderId="29" xfId="0" applyNumberFormat="1" applyFont="1" applyBorder="1" applyAlignment="1" applyProtection="1">
      <alignment horizontal="center" vertical="center" wrapText="1"/>
      <protection locked="0"/>
    </xf>
    <xf numFmtId="49" fontId="19" fillId="0" borderId="39" xfId="0" applyNumberFormat="1" applyFont="1" applyBorder="1" applyAlignment="1" applyProtection="1">
      <alignment horizontal="center" vertical="center" wrapText="1"/>
      <protection locked="0"/>
    </xf>
    <xf numFmtId="0" fontId="15" fillId="0" borderId="25" xfId="0" applyFont="1" applyBorder="1" applyAlignment="1" applyProtection="1">
      <alignment horizontal="center" vertical="center" wrapText="1"/>
      <protection locked="0"/>
    </xf>
    <xf numFmtId="0" fontId="15" fillId="0" borderId="34" xfId="0" applyFont="1" applyBorder="1" applyAlignment="1" applyProtection="1">
      <alignment horizontal="center" vertical="center" wrapText="1"/>
      <protection locked="0"/>
    </xf>
    <xf numFmtId="0" fontId="15" fillId="0" borderId="9" xfId="0" applyFont="1" applyBorder="1" applyAlignment="1" applyProtection="1">
      <alignment horizontal="center" vertical="center" wrapText="1"/>
      <protection locked="0"/>
    </xf>
    <xf numFmtId="0" fontId="15" fillId="0" borderId="35" xfId="0" applyFont="1" applyBorder="1" applyAlignment="1" applyProtection="1">
      <alignment horizontal="center" vertical="center" wrapText="1"/>
      <protection locked="0"/>
    </xf>
    <xf numFmtId="0" fontId="15" fillId="0" borderId="26" xfId="0" applyFont="1" applyBorder="1" applyAlignment="1" applyProtection="1">
      <alignment horizontal="center" vertical="center" wrapText="1"/>
      <protection locked="0"/>
    </xf>
    <xf numFmtId="0" fontId="15" fillId="0" borderId="36" xfId="0" applyFont="1" applyBorder="1" applyAlignment="1" applyProtection="1">
      <alignment horizontal="center" vertical="center" wrapText="1"/>
      <protection locked="0"/>
    </xf>
    <xf numFmtId="0" fontId="10" fillId="0" borderId="0" xfId="0" applyFont="1" applyAlignment="1">
      <alignment horizontal="left"/>
    </xf>
    <xf numFmtId="165" fontId="15" fillId="0" borderId="1" xfId="0" applyNumberFormat="1" applyFont="1" applyBorder="1" applyAlignment="1">
      <alignment horizontal="right"/>
    </xf>
    <xf numFmtId="165" fontId="15" fillId="0" borderId="2" xfId="0" applyNumberFormat="1" applyFont="1" applyBorder="1" applyAlignment="1">
      <alignment horizontal="right"/>
    </xf>
    <xf numFmtId="168" fontId="14" fillId="0" borderId="1" xfId="0" applyNumberFormat="1" applyFont="1" applyBorder="1" applyAlignment="1">
      <alignment horizontal="right"/>
    </xf>
    <xf numFmtId="168" fontId="15" fillId="0" borderId="1" xfId="0" applyNumberFormat="1" applyFont="1" applyBorder="1" applyAlignment="1">
      <alignment horizontal="right"/>
    </xf>
    <xf numFmtId="168" fontId="15" fillId="0" borderId="2" xfId="0" applyNumberFormat="1" applyFont="1" applyBorder="1" applyAlignment="1">
      <alignment horizontal="right"/>
    </xf>
    <xf numFmtId="168" fontId="14" fillId="0" borderId="2" xfId="0" applyNumberFormat="1" applyFont="1" applyBorder="1" applyAlignment="1">
      <alignment horizontal="right"/>
    </xf>
    <xf numFmtId="0" fontId="12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2" fontId="15" fillId="0" borderId="1" xfId="0" applyNumberFormat="1" applyFont="1" applyBorder="1" applyAlignment="1">
      <alignment horizontal="center"/>
    </xf>
    <xf numFmtId="0" fontId="14" fillId="0" borderId="1" xfId="0" applyFont="1" applyBorder="1" applyAlignment="1">
      <alignment horizontal="left"/>
    </xf>
    <xf numFmtId="165" fontId="14" fillId="0" borderId="1" xfId="0" applyNumberFormat="1" applyFont="1" applyBorder="1" applyAlignment="1">
      <alignment horizontal="right"/>
    </xf>
    <xf numFmtId="0" fontId="15" fillId="0" borderId="1" xfId="0" applyFont="1" applyBorder="1" applyAlignment="1">
      <alignment horizontal="left"/>
    </xf>
    <xf numFmtId="0" fontId="13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10" fillId="0" borderId="0" xfId="0" applyFont="1" applyBorder="1" applyAlignment="1">
      <alignment horizontal="right" vertical="center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</cellXfs>
  <cellStyles count="3">
    <cellStyle name="Обычный" xfId="0" builtinId="0"/>
    <cellStyle name="Обычный 2 10 10" xfId="1"/>
    <cellStyle name="Обычный 2 2" xfId="2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12</xdr:row>
      <xdr:rowOff>95250</xdr:rowOff>
    </xdr:from>
    <xdr:to>
      <xdr:col>6</xdr:col>
      <xdr:colOff>1120</xdr:colOff>
      <xdr:row>13</xdr:row>
      <xdr:rowOff>157843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72250" y="5229225"/>
          <a:ext cx="1120" cy="253093"/>
        </a:xfrm>
        <a:prstGeom prst="rect">
          <a:avLst/>
        </a:prstGeom>
      </xdr:spPr>
    </xdr:pic>
    <xdr:clientData/>
  </xdr:twoCellAnchor>
  <xdr:twoCellAnchor editAs="oneCell">
    <xdr:from>
      <xdr:col>7</xdr:col>
      <xdr:colOff>58209</xdr:colOff>
      <xdr:row>11</xdr:row>
      <xdr:rowOff>104775</xdr:rowOff>
    </xdr:from>
    <xdr:to>
      <xdr:col>7</xdr:col>
      <xdr:colOff>687751</xdr:colOff>
      <xdr:row>14</xdr:row>
      <xdr:rowOff>19050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25784" y="5048250"/>
          <a:ext cx="629542" cy="4857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46</xdr:row>
      <xdr:rowOff>0</xdr:rowOff>
    </xdr:from>
    <xdr:to>
      <xdr:col>8</xdr:col>
      <xdr:colOff>571500</xdr:colOff>
      <xdr:row>48</xdr:row>
      <xdr:rowOff>20864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77075" y="9734550"/>
          <a:ext cx="571500" cy="344714"/>
        </a:xfrm>
        <a:prstGeom prst="rect">
          <a:avLst/>
        </a:prstGeom>
      </xdr:spPr>
    </xdr:pic>
    <xdr:clientData/>
  </xdr:twoCellAnchor>
  <xdr:twoCellAnchor editAs="oneCell">
    <xdr:from>
      <xdr:col>8</xdr:col>
      <xdr:colOff>0</xdr:colOff>
      <xdr:row>49</xdr:row>
      <xdr:rowOff>0</xdr:rowOff>
    </xdr:from>
    <xdr:to>
      <xdr:col>8</xdr:col>
      <xdr:colOff>571500</xdr:colOff>
      <xdr:row>51</xdr:row>
      <xdr:rowOff>20864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77075" y="10220325"/>
          <a:ext cx="571500" cy="344714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571500</xdr:colOff>
      <xdr:row>77</xdr:row>
      <xdr:rowOff>20864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14800" y="15268575"/>
          <a:ext cx="571500" cy="344714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78</xdr:row>
      <xdr:rowOff>0</xdr:rowOff>
    </xdr:from>
    <xdr:to>
      <xdr:col>3</xdr:col>
      <xdr:colOff>571500</xdr:colOff>
      <xdr:row>79</xdr:row>
      <xdr:rowOff>154214</xdr:rowOff>
    </xdr:to>
    <xdr:pic>
      <xdr:nvPicPr>
        <xdr:cNvPr id="5" name="Рисунок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14800" y="15782925"/>
          <a:ext cx="571500" cy="344714"/>
        </a:xfrm>
        <a:prstGeom prst="rect">
          <a:avLst/>
        </a:prstGeom>
      </xdr:spPr>
    </xdr:pic>
    <xdr:clientData/>
  </xdr:twoCellAnchor>
  <xdr:twoCellAnchor>
    <xdr:from>
      <xdr:col>11</xdr:col>
      <xdr:colOff>0</xdr:colOff>
      <xdr:row>78</xdr:row>
      <xdr:rowOff>0</xdr:rowOff>
    </xdr:from>
    <xdr:to>
      <xdr:col>11</xdr:col>
      <xdr:colOff>752475</xdr:colOff>
      <xdr:row>79</xdr:row>
      <xdr:rowOff>161022</xdr:rowOff>
    </xdr:to>
    <xdr:pic>
      <xdr:nvPicPr>
        <xdr:cNvPr id="6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77325" y="15782925"/>
          <a:ext cx="752475" cy="3515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5"/>
  <sheetViews>
    <sheetView workbookViewId="0">
      <selection activeCell="H19" sqref="H19"/>
    </sheetView>
  </sheetViews>
  <sheetFormatPr defaultRowHeight="15" x14ac:dyDescent="0.25"/>
  <cols>
    <col min="1" max="1" width="10.28515625" style="65" customWidth="1"/>
    <col min="2" max="2" width="12.140625" style="65" customWidth="1"/>
    <col min="3" max="3" width="43" style="65" customWidth="1"/>
    <col min="4" max="4" width="12.28515625" style="65" customWidth="1"/>
    <col min="5" max="8" width="10.42578125" style="65" customWidth="1"/>
    <col min="9" max="9" width="11.85546875" style="65" customWidth="1"/>
    <col min="10" max="10" width="14.85546875" style="65" customWidth="1"/>
    <col min="11" max="11" width="15.85546875" style="65" customWidth="1"/>
    <col min="12" max="12" width="9.5703125" style="65" customWidth="1"/>
    <col min="13" max="14" width="9.85546875" style="65" customWidth="1"/>
    <col min="15" max="15" width="9.7109375" style="65" customWidth="1"/>
    <col min="16" max="17" width="9.85546875" style="65" customWidth="1"/>
    <col min="18" max="18" width="11.28515625" style="65" customWidth="1"/>
    <col min="19" max="19" width="12" style="65" customWidth="1"/>
    <col min="20" max="20" width="11.7109375" style="65" customWidth="1"/>
    <col min="21" max="21" width="11.42578125" style="65" customWidth="1"/>
    <col min="22" max="22" width="11.7109375" style="65" customWidth="1"/>
    <col min="23" max="23" width="11.5703125" style="65" customWidth="1"/>
    <col min="24" max="24" width="14.42578125" style="65" customWidth="1"/>
    <col min="25" max="26" width="9.140625" style="65"/>
    <col min="27" max="27" width="11.7109375" style="65" customWidth="1"/>
    <col min="28" max="28" width="14.140625" style="65" customWidth="1"/>
    <col min="29" max="16384" width="9.140625" style="65"/>
  </cols>
  <sheetData>
    <row r="1" spans="1:34" x14ac:dyDescent="0.25">
      <c r="W1" s="66"/>
      <c r="X1" s="67"/>
      <c r="Y1" s="67"/>
      <c r="Z1" s="67"/>
      <c r="AA1" s="67"/>
      <c r="AB1" s="67"/>
      <c r="AC1" s="67"/>
      <c r="AD1" s="67"/>
      <c r="AE1" s="67"/>
      <c r="AF1" s="67"/>
      <c r="AG1" s="67"/>
      <c r="AH1" s="67"/>
    </row>
    <row r="2" spans="1:34" s="68" customFormat="1" x14ac:dyDescent="0.25">
      <c r="B2" s="125" t="s">
        <v>111</v>
      </c>
      <c r="C2" s="125"/>
      <c r="D2" s="125"/>
      <c r="E2" s="125"/>
      <c r="F2" s="125"/>
      <c r="G2" s="125"/>
      <c r="H2" s="125"/>
      <c r="I2" s="125"/>
      <c r="J2" s="69" t="s">
        <v>109</v>
      </c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126"/>
    </row>
    <row r="3" spans="1:34" ht="15.75" thickBot="1" x14ac:dyDescent="0.3">
      <c r="L3" s="70"/>
      <c r="M3" s="70"/>
      <c r="N3" s="70"/>
      <c r="O3" s="70"/>
      <c r="P3" s="70"/>
      <c r="Q3" s="70"/>
      <c r="R3" s="71"/>
      <c r="S3" s="71"/>
      <c r="T3" s="71"/>
      <c r="U3" s="65">
        <f>A8</f>
        <v>2024</v>
      </c>
      <c r="V3" s="65" t="s">
        <v>112</v>
      </c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H3" s="67"/>
    </row>
    <row r="4" spans="1:34" ht="15" customHeight="1" x14ac:dyDescent="0.25">
      <c r="A4" s="127" t="s">
        <v>113</v>
      </c>
      <c r="B4" s="130" t="s">
        <v>4</v>
      </c>
      <c r="C4" s="130" t="s">
        <v>114</v>
      </c>
      <c r="D4" s="133" t="s">
        <v>122</v>
      </c>
      <c r="E4" s="136" t="s">
        <v>115</v>
      </c>
      <c r="F4" s="137"/>
      <c r="G4" s="137"/>
      <c r="H4" s="138"/>
      <c r="I4" s="139" t="s">
        <v>123</v>
      </c>
      <c r="J4" s="140"/>
      <c r="K4" s="141"/>
      <c r="L4" s="139" t="s">
        <v>124</v>
      </c>
      <c r="M4" s="140"/>
      <c r="N4" s="140"/>
      <c r="O4" s="140"/>
      <c r="P4" s="140"/>
      <c r="Q4" s="141"/>
      <c r="R4" s="142" t="s">
        <v>116</v>
      </c>
      <c r="S4" s="145" t="s">
        <v>125</v>
      </c>
      <c r="T4" s="148" t="s">
        <v>126</v>
      </c>
      <c r="U4" s="151" t="s">
        <v>127</v>
      </c>
      <c r="V4" s="154" t="s">
        <v>117</v>
      </c>
      <c r="W4" s="67"/>
      <c r="X4" s="67"/>
      <c r="Y4" s="67"/>
      <c r="Z4" s="67"/>
      <c r="AA4" s="67"/>
      <c r="AB4" s="67"/>
      <c r="AC4" s="67"/>
      <c r="AD4" s="67"/>
      <c r="AE4" s="67"/>
      <c r="AF4" s="67"/>
      <c r="AG4" s="67"/>
      <c r="AH4" s="67"/>
    </row>
    <row r="5" spans="1:34" x14ac:dyDescent="0.25">
      <c r="A5" s="128"/>
      <c r="B5" s="131"/>
      <c r="C5" s="131"/>
      <c r="D5" s="134"/>
      <c r="E5" s="157" t="s">
        <v>128</v>
      </c>
      <c r="F5" s="159" t="s">
        <v>129</v>
      </c>
      <c r="G5" s="159" t="s">
        <v>130</v>
      </c>
      <c r="H5" s="161" t="s">
        <v>131</v>
      </c>
      <c r="I5" s="120" t="s">
        <v>132</v>
      </c>
      <c r="J5" s="122"/>
      <c r="K5" s="72" t="s">
        <v>133</v>
      </c>
      <c r="L5" s="120" t="s">
        <v>132</v>
      </c>
      <c r="M5" s="121"/>
      <c r="N5" s="122"/>
      <c r="O5" s="123" t="s">
        <v>133</v>
      </c>
      <c r="P5" s="121"/>
      <c r="Q5" s="124"/>
      <c r="R5" s="143"/>
      <c r="S5" s="146"/>
      <c r="T5" s="149"/>
      <c r="U5" s="152"/>
      <c r="V5" s="155"/>
      <c r="W5" s="67"/>
      <c r="X5" s="67"/>
      <c r="Y5" s="67"/>
      <c r="Z5" s="67"/>
      <c r="AA5" s="67"/>
      <c r="AB5" s="67"/>
      <c r="AC5" s="67"/>
      <c r="AD5" s="67"/>
      <c r="AE5" s="67"/>
      <c r="AF5" s="67"/>
      <c r="AG5" s="67"/>
      <c r="AH5" s="67"/>
    </row>
    <row r="6" spans="1:34" ht="132.75" thickBot="1" x14ac:dyDescent="0.3">
      <c r="A6" s="129"/>
      <c r="B6" s="132"/>
      <c r="C6" s="132"/>
      <c r="D6" s="135"/>
      <c r="E6" s="158"/>
      <c r="F6" s="160"/>
      <c r="G6" s="160"/>
      <c r="H6" s="162"/>
      <c r="I6" s="73" t="s">
        <v>134</v>
      </c>
      <c r="J6" s="74" t="s">
        <v>135</v>
      </c>
      <c r="K6" s="75" t="s">
        <v>136</v>
      </c>
      <c r="L6" s="76" t="s">
        <v>118</v>
      </c>
      <c r="M6" s="77" t="s">
        <v>119</v>
      </c>
      <c r="N6" s="77" t="s">
        <v>120</v>
      </c>
      <c r="O6" s="77" t="s">
        <v>118</v>
      </c>
      <c r="P6" s="77" t="s">
        <v>119</v>
      </c>
      <c r="Q6" s="78" t="s">
        <v>120</v>
      </c>
      <c r="R6" s="144"/>
      <c r="S6" s="147"/>
      <c r="T6" s="150"/>
      <c r="U6" s="153"/>
      <c r="V6" s="156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  <c r="AH6" s="67"/>
    </row>
    <row r="7" spans="1:34" s="93" customFormat="1" x14ac:dyDescent="0.25">
      <c r="A7" s="79">
        <v>1</v>
      </c>
      <c r="B7" s="80">
        <v>2</v>
      </c>
      <c r="C7" s="80">
        <v>3</v>
      </c>
      <c r="D7" s="81">
        <v>4</v>
      </c>
      <c r="E7" s="82">
        <v>5</v>
      </c>
      <c r="F7" s="83">
        <v>6</v>
      </c>
      <c r="G7" s="83">
        <v>7</v>
      </c>
      <c r="H7" s="84">
        <v>8</v>
      </c>
      <c r="I7" s="85">
        <v>9</v>
      </c>
      <c r="J7" s="86">
        <v>10</v>
      </c>
      <c r="K7" s="87">
        <v>11</v>
      </c>
      <c r="L7" s="88">
        <v>12</v>
      </c>
      <c r="M7" s="89">
        <v>13</v>
      </c>
      <c r="N7" s="89">
        <v>14</v>
      </c>
      <c r="O7" s="89">
        <v>15</v>
      </c>
      <c r="P7" s="89">
        <v>16</v>
      </c>
      <c r="Q7" s="90">
        <v>17</v>
      </c>
      <c r="R7" s="91">
        <v>18</v>
      </c>
      <c r="S7" s="79">
        <v>19</v>
      </c>
      <c r="T7" s="80">
        <v>20</v>
      </c>
      <c r="U7" s="80">
        <v>21</v>
      </c>
      <c r="V7" s="92">
        <v>22</v>
      </c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</row>
    <row r="8" spans="1:34" ht="36.75" thickBot="1" x14ac:dyDescent="0.3">
      <c r="A8" s="94">
        <v>2024</v>
      </c>
      <c r="B8" s="95" t="str">
        <f>J2</f>
        <v>I_007-52-1-01.41-0629</v>
      </c>
      <c r="C8" s="96" t="s">
        <v>2</v>
      </c>
      <c r="D8" s="97">
        <v>2150.40706</v>
      </c>
      <c r="E8" s="98">
        <v>109.61111</v>
      </c>
      <c r="F8" s="99">
        <v>1629.15488</v>
      </c>
      <c r="G8" s="99">
        <v>73.911789999999996</v>
      </c>
      <c r="H8" s="100">
        <f>IFERROR(D8-E8-F8-G8,"#Ошибка!")</f>
        <v>337.7292799999999</v>
      </c>
      <c r="I8" s="101">
        <v>0</v>
      </c>
      <c r="J8" s="99">
        <v>0</v>
      </c>
      <c r="K8" s="102">
        <v>1955.68145</v>
      </c>
      <c r="L8" s="98">
        <v>0</v>
      </c>
      <c r="M8" s="99">
        <v>0</v>
      </c>
      <c r="N8" s="99">
        <v>0</v>
      </c>
      <c r="O8" s="99">
        <v>194.72560999999999</v>
      </c>
      <c r="P8" s="99">
        <v>0</v>
      </c>
      <c r="Q8" s="100">
        <v>0</v>
      </c>
      <c r="R8" s="103">
        <f>IFERROR(SUM(I8:Q8),"#Ошибка!")</f>
        <v>2150.40706</v>
      </c>
      <c r="S8" s="98">
        <v>0</v>
      </c>
      <c r="T8" s="99">
        <v>0</v>
      </c>
      <c r="U8" s="99">
        <f>IFERROR(ROUND(K8*1.2+T8+O8+P8+Q8,5),"#Ошибка!")</f>
        <v>2541.5433499999999</v>
      </c>
      <c r="V8" s="104">
        <f>IFERROR(S8+U8,"#Ошибка!")</f>
        <v>2541.5433499999999</v>
      </c>
      <c r="W8" s="105"/>
      <c r="X8" s="106"/>
      <c r="Y8" s="107"/>
      <c r="Z8" s="67"/>
      <c r="AD8" s="67"/>
      <c r="AE8" s="67"/>
      <c r="AF8" s="67"/>
      <c r="AG8" s="67"/>
      <c r="AH8" s="67"/>
    </row>
    <row r="9" spans="1:34" s="112" customFormat="1" ht="12.75" x14ac:dyDescent="0.2">
      <c r="A9" s="108"/>
      <c r="B9" s="109"/>
      <c r="C9" s="109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1"/>
      <c r="S9" s="111"/>
      <c r="T9" s="111"/>
      <c r="U9" s="111"/>
      <c r="V9" s="111"/>
    </row>
    <row r="10" spans="1:34" s="112" customFormat="1" ht="12.75" x14ac:dyDescent="0.2">
      <c r="A10" s="108"/>
      <c r="B10" s="109"/>
      <c r="C10" s="109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1"/>
      <c r="S10" s="111"/>
      <c r="T10" s="111"/>
      <c r="U10" s="111"/>
      <c r="V10" s="111"/>
    </row>
    <row r="11" spans="1:34" s="112" customFormat="1" ht="12.75" x14ac:dyDescent="0.2">
      <c r="A11" s="108"/>
      <c r="B11" s="109"/>
      <c r="C11" s="109"/>
      <c r="D11" s="110"/>
      <c r="E11" s="110"/>
      <c r="F11" s="110"/>
      <c r="G11" s="110"/>
      <c r="H11" s="110"/>
      <c r="I11" s="110"/>
      <c r="J11" s="110"/>
      <c r="K11" s="110"/>
      <c r="L11" s="110"/>
      <c r="M11" s="110"/>
      <c r="N11" s="110"/>
      <c r="O11" s="110"/>
      <c r="P11" s="110"/>
      <c r="Q11" s="110"/>
      <c r="R11" s="111"/>
      <c r="S11" s="111"/>
      <c r="T11" s="111"/>
      <c r="U11" s="111"/>
      <c r="V11" s="111"/>
    </row>
    <row r="12" spans="1:34" s="112" customFormat="1" x14ac:dyDescent="0.25">
      <c r="A12" s="108"/>
      <c r="B12" s="109"/>
      <c r="C12" s="61"/>
      <c r="D12" s="65"/>
      <c r="E12" s="65"/>
      <c r="F12" s="65"/>
      <c r="G12" s="65"/>
      <c r="H12" s="65"/>
      <c r="I12" s="65"/>
      <c r="J12" s="65"/>
      <c r="K12" s="65"/>
      <c r="L12" s="65"/>
      <c r="M12" s="110"/>
      <c r="N12" s="110"/>
      <c r="O12" s="110"/>
      <c r="P12" s="110"/>
      <c r="Q12" s="110"/>
      <c r="R12" s="111"/>
      <c r="S12" s="111"/>
      <c r="T12" s="111"/>
      <c r="U12" s="111"/>
      <c r="V12" s="111"/>
    </row>
    <row r="13" spans="1:34" x14ac:dyDescent="0.25">
      <c r="C13" s="113"/>
      <c r="D13" s="113"/>
      <c r="E13" s="71"/>
      <c r="F13" s="63" t="s">
        <v>79</v>
      </c>
      <c r="G13" s="71"/>
      <c r="H13" s="71"/>
      <c r="I13" s="71"/>
      <c r="J13" s="63" t="s">
        <v>121</v>
      </c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</row>
    <row r="14" spans="1:34" x14ac:dyDescent="0.25">
      <c r="B14" s="114"/>
      <c r="C14" s="62"/>
      <c r="D14" s="115"/>
      <c r="E14" s="115"/>
      <c r="F14" s="115"/>
      <c r="G14" s="115"/>
      <c r="H14" s="115"/>
      <c r="I14" s="115"/>
      <c r="J14" s="115"/>
      <c r="M14" s="110"/>
      <c r="N14" s="110"/>
      <c r="W14" s="67"/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</row>
    <row r="15" spans="1:34" x14ac:dyDescent="0.25">
      <c r="B15" s="116"/>
      <c r="D15" s="115"/>
      <c r="E15" s="115"/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</row>
    <row r="16" spans="1:34" x14ac:dyDescent="0.25">
      <c r="D16" s="116"/>
      <c r="E16" s="116"/>
      <c r="R16" s="107"/>
      <c r="S16" s="10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</row>
    <row r="17" spans="3:34" x14ac:dyDescent="0.25">
      <c r="W17" s="67"/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</row>
    <row r="18" spans="3:34" x14ac:dyDescent="0.25">
      <c r="G18" s="116"/>
      <c r="H18" s="116"/>
      <c r="I18" s="116"/>
      <c r="J18" s="116"/>
      <c r="K18" s="116"/>
      <c r="L18" s="117"/>
      <c r="M18" s="64"/>
      <c r="V18" s="118"/>
      <c r="W18" s="67"/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</row>
    <row r="19" spans="3:34" x14ac:dyDescent="0.25">
      <c r="W19" s="67"/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</row>
    <row r="20" spans="3:34" x14ac:dyDescent="0.25"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</row>
    <row r="21" spans="3:34" x14ac:dyDescent="0.25">
      <c r="D21" s="118"/>
      <c r="E21" s="118"/>
      <c r="F21" s="118"/>
      <c r="G21" s="118"/>
      <c r="H21" s="118"/>
      <c r="I21" s="118"/>
      <c r="J21" s="118"/>
      <c r="K21" s="118"/>
      <c r="W21" s="67"/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</row>
    <row r="22" spans="3:34" x14ac:dyDescent="0.25">
      <c r="W22" s="67"/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</row>
    <row r="23" spans="3:34" x14ac:dyDescent="0.25"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</row>
    <row r="24" spans="3:34" x14ac:dyDescent="0.25">
      <c r="C24" s="119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</row>
    <row r="25" spans="3:34" x14ac:dyDescent="0.25"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</row>
  </sheetData>
  <mergeCells count="21">
    <mergeCell ref="E5:E6"/>
    <mergeCell ref="F5:F6"/>
    <mergeCell ref="G5:G6"/>
    <mergeCell ref="H5:H6"/>
    <mergeCell ref="I5:J5"/>
    <mergeCell ref="L5:N5"/>
    <mergeCell ref="O5:Q5"/>
    <mergeCell ref="B2:I2"/>
    <mergeCell ref="L2:V2"/>
    <mergeCell ref="A4:A6"/>
    <mergeCell ref="B4:B6"/>
    <mergeCell ref="C4:C6"/>
    <mergeCell ref="D4:D6"/>
    <mergeCell ref="E4:H4"/>
    <mergeCell ref="I4:K4"/>
    <mergeCell ref="L4:Q4"/>
    <mergeCell ref="R4:R6"/>
    <mergeCell ref="S4:S6"/>
    <mergeCell ref="T4:T6"/>
    <mergeCell ref="U4:U6"/>
    <mergeCell ref="V4:V6"/>
  </mergeCells>
  <conditionalFormatting sqref="M7">
    <cfRule type="containsText" dxfId="0" priority="1" operator="containsText" text="ложь">
      <formula>NOT(ISERROR(SEARCH("ложь",M7)))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abSelected="1" workbookViewId="0">
      <selection activeCell="B18" sqref="B18"/>
    </sheetView>
  </sheetViews>
  <sheetFormatPr defaultColWidth="9" defaultRowHeight="15" x14ac:dyDescent="0.25"/>
  <cols>
    <col min="1" max="1" width="4.5703125" style="1" customWidth="1"/>
    <col min="2" max="2" width="17.28515625" style="1" customWidth="1"/>
    <col min="3" max="3" width="39.85546875" style="1" customWidth="1"/>
    <col min="4" max="4" width="20" style="1" customWidth="1"/>
    <col min="5" max="5" width="5.28515625" style="1" customWidth="1"/>
    <col min="6" max="6" width="5.7109375" style="1" customWidth="1"/>
    <col min="7" max="7" width="7.140625" style="1" customWidth="1"/>
    <col min="8" max="8" width="6.28515625" style="1" customWidth="1"/>
    <col min="9" max="9" width="11.5703125" style="1" customWidth="1"/>
    <col min="10" max="10" width="7" style="1" customWidth="1"/>
    <col min="11" max="12" width="11.42578125" style="1" customWidth="1"/>
    <col min="13" max="13" width="12.140625" style="1" customWidth="1"/>
    <col min="14" max="14" width="14.5703125" style="1" customWidth="1"/>
    <col min="15" max="15" width="14.28515625" style="1" customWidth="1"/>
    <col min="16" max="16" width="1.140625" style="1" customWidth="1"/>
    <col min="17" max="21" width="9" style="1" customWidth="1"/>
  </cols>
  <sheetData>
    <row r="1" spans="1:16" ht="18.95" customHeight="1" x14ac:dyDescent="0.25">
      <c r="B1" s="2" t="s">
        <v>0</v>
      </c>
    </row>
    <row r="3" spans="1:16" s="1" customFormat="1" ht="50.1" customHeight="1" x14ac:dyDescent="0.55000000000000004">
      <c r="A3" s="189" t="s">
        <v>1</v>
      </c>
      <c r="B3" s="189"/>
      <c r="C3" s="184" t="s">
        <v>2</v>
      </c>
      <c r="D3" s="184"/>
      <c r="E3" s="184"/>
      <c r="F3" s="184"/>
      <c r="G3" s="184"/>
      <c r="H3" s="184"/>
      <c r="I3" s="184"/>
      <c r="J3" s="184"/>
      <c r="K3" s="184"/>
      <c r="L3" s="184"/>
      <c r="M3" s="184"/>
      <c r="N3" s="184"/>
      <c r="O3" s="184"/>
      <c r="P3" s="3" t="s">
        <v>3</v>
      </c>
    </row>
    <row r="4" spans="1:16" ht="12.95" customHeight="1" x14ac:dyDescent="0.25">
      <c r="A4" s="190" t="s">
        <v>4</v>
      </c>
      <c r="B4" s="190"/>
      <c r="C4" s="4" t="s">
        <v>109</v>
      </c>
    </row>
    <row r="5" spans="1:16" ht="12.95" customHeight="1" x14ac:dyDescent="0.25">
      <c r="B5" s="5" t="s">
        <v>5</v>
      </c>
      <c r="C5" s="191" t="s">
        <v>6</v>
      </c>
      <c r="D5" s="191"/>
    </row>
    <row r="6" spans="1:16" ht="12.95" customHeight="1" x14ac:dyDescent="0.25">
      <c r="B6" s="5" t="s">
        <v>7</v>
      </c>
      <c r="C6" s="191" t="s">
        <v>8</v>
      </c>
      <c r="D6" s="191"/>
    </row>
    <row r="7" spans="1:16" ht="12.95" customHeight="1" x14ac:dyDescent="0.25"/>
    <row r="8" spans="1:16" ht="12.95" customHeight="1" x14ac:dyDescent="0.25">
      <c r="B8" s="5" t="s">
        <v>9</v>
      </c>
      <c r="C8" s="6" t="s">
        <v>10</v>
      </c>
      <c r="D8" s="5" t="s">
        <v>11</v>
      </c>
      <c r="F8" s="5" t="s">
        <v>12</v>
      </c>
      <c r="G8" s="7" t="s">
        <v>13</v>
      </c>
      <c r="H8" s="5"/>
      <c r="K8" s="5" t="s">
        <v>14</v>
      </c>
      <c r="L8" s="5"/>
      <c r="M8" s="188" t="s">
        <v>15</v>
      </c>
      <c r="N8" s="188"/>
      <c r="O8" s="188"/>
    </row>
    <row r="9" spans="1:16" ht="21.95" customHeight="1" x14ac:dyDescent="0.25">
      <c r="B9" s="5" t="s">
        <v>16</v>
      </c>
      <c r="C9" s="6" t="s">
        <v>17</v>
      </c>
      <c r="D9" s="5"/>
      <c r="F9" s="5" t="s">
        <v>18</v>
      </c>
      <c r="G9" s="8" t="s">
        <v>19</v>
      </c>
      <c r="H9" s="5"/>
      <c r="K9" s="5" t="s">
        <v>20</v>
      </c>
      <c r="L9" s="5"/>
      <c r="M9" s="9">
        <v>3</v>
      </c>
      <c r="N9" s="5"/>
    </row>
    <row r="10" spans="1:16" ht="12.95" customHeight="1" x14ac:dyDescent="0.25">
      <c r="B10" s="5"/>
      <c r="C10" s="6"/>
      <c r="D10" s="5"/>
      <c r="K10" s="5" t="s">
        <v>21</v>
      </c>
      <c r="L10" s="5"/>
      <c r="M10" s="60">
        <v>0.4</v>
      </c>
      <c r="N10" s="5" t="s">
        <v>22</v>
      </c>
    </row>
    <row r="12" spans="1:16" ht="12.95" customHeight="1" x14ac:dyDescent="0.25">
      <c r="A12" s="180" t="s">
        <v>23</v>
      </c>
      <c r="B12" s="180" t="s">
        <v>24</v>
      </c>
      <c r="C12" s="171" t="s">
        <v>25</v>
      </c>
      <c r="D12" s="180" t="s">
        <v>26</v>
      </c>
      <c r="E12" s="182" t="s">
        <v>27</v>
      </c>
      <c r="F12" s="182"/>
      <c r="G12" s="182"/>
      <c r="H12" s="182"/>
      <c r="I12" s="182"/>
      <c r="J12" s="182" t="s">
        <v>28</v>
      </c>
      <c r="K12" s="182"/>
      <c r="L12" s="182" t="s">
        <v>29</v>
      </c>
      <c r="M12" s="182"/>
      <c r="N12" s="180" t="s">
        <v>30</v>
      </c>
      <c r="O12" s="180" t="s">
        <v>31</v>
      </c>
    </row>
    <row r="13" spans="1:16" ht="26.1" customHeight="1" x14ac:dyDescent="0.25">
      <c r="A13" s="181"/>
      <c r="B13" s="181"/>
      <c r="C13" s="172"/>
      <c r="D13" s="181"/>
      <c r="E13" s="10" t="s">
        <v>32</v>
      </c>
      <c r="F13" s="10" t="s">
        <v>33</v>
      </c>
      <c r="G13" s="10" t="s">
        <v>34</v>
      </c>
      <c r="H13" s="10" t="s">
        <v>35</v>
      </c>
      <c r="I13" s="10" t="s">
        <v>36</v>
      </c>
      <c r="J13" s="10" t="s">
        <v>37</v>
      </c>
      <c r="K13" s="10" t="s">
        <v>38</v>
      </c>
      <c r="L13" s="10" t="s">
        <v>39</v>
      </c>
      <c r="M13" s="10" t="s">
        <v>40</v>
      </c>
      <c r="N13" s="181"/>
      <c r="O13" s="181"/>
    </row>
    <row r="14" spans="1:16" ht="12.95" customHeight="1" x14ac:dyDescent="0.25">
      <c r="A14" s="11"/>
      <c r="B14" s="12"/>
      <c r="C14" s="12"/>
      <c r="D14" s="12" t="s">
        <v>41</v>
      </c>
      <c r="E14" s="12" t="s">
        <v>42</v>
      </c>
      <c r="F14" s="12" t="s">
        <v>42</v>
      </c>
      <c r="G14" s="12" t="s">
        <v>43</v>
      </c>
      <c r="H14" s="12" t="s">
        <v>42</v>
      </c>
      <c r="I14" s="12" t="s">
        <v>44</v>
      </c>
      <c r="J14" s="12"/>
      <c r="K14" s="12"/>
      <c r="L14" s="12"/>
      <c r="M14" s="12"/>
      <c r="N14" s="13"/>
      <c r="O14" s="12"/>
    </row>
    <row r="15" spans="1:16" ht="12.95" customHeight="1" x14ac:dyDescent="0.25">
      <c r="A15" s="11"/>
      <c r="B15" s="12"/>
      <c r="C15" s="14" t="s">
        <v>45</v>
      </c>
      <c r="D15" s="14"/>
      <c r="E15" s="12"/>
      <c r="F15" s="12"/>
      <c r="G15" s="12"/>
      <c r="H15" s="12"/>
      <c r="I15" s="12"/>
      <c r="J15" s="12"/>
      <c r="K15" s="12"/>
      <c r="L15" s="12"/>
      <c r="M15" s="12"/>
      <c r="N15" s="13"/>
      <c r="O15" s="12"/>
    </row>
    <row r="16" spans="1:16" ht="50.1" customHeight="1" x14ac:dyDescent="0.55000000000000004">
      <c r="A16" s="15">
        <v>1</v>
      </c>
      <c r="B16" s="16" t="s">
        <v>137</v>
      </c>
      <c r="C16" s="6" t="s">
        <v>46</v>
      </c>
      <c r="D16" s="6"/>
      <c r="E16" s="12"/>
      <c r="F16" s="12"/>
      <c r="G16" s="12"/>
      <c r="H16" s="12"/>
      <c r="I16" s="12"/>
      <c r="J16" s="11" t="s">
        <v>47</v>
      </c>
      <c r="K16" s="17">
        <v>1.28</v>
      </c>
      <c r="L16" s="15">
        <v>166</v>
      </c>
      <c r="M16" s="12"/>
      <c r="N16" s="18"/>
      <c r="O16" s="19">
        <v>212.48</v>
      </c>
      <c r="P16" s="3" t="s">
        <v>3</v>
      </c>
    </row>
    <row r="17" spans="1:16" ht="50.1" customHeight="1" x14ac:dyDescent="0.55000000000000004">
      <c r="A17" s="15">
        <v>2</v>
      </c>
      <c r="B17" s="16" t="s">
        <v>138</v>
      </c>
      <c r="C17" s="6" t="s">
        <v>48</v>
      </c>
      <c r="D17" s="6"/>
      <c r="E17" s="12"/>
      <c r="F17" s="12"/>
      <c r="G17" s="12"/>
      <c r="H17" s="12"/>
      <c r="I17" s="12"/>
      <c r="J17" s="11" t="s">
        <v>47</v>
      </c>
      <c r="K17" s="17">
        <v>1.28</v>
      </c>
      <c r="L17" s="20">
        <v>13.6</v>
      </c>
      <c r="M17" s="12"/>
      <c r="N17" s="18"/>
      <c r="O17" s="19">
        <v>17.408000000000001</v>
      </c>
      <c r="P17" s="3" t="s">
        <v>3</v>
      </c>
    </row>
    <row r="18" spans="1:16" ht="12.95" customHeight="1" x14ac:dyDescent="0.25">
      <c r="A18" s="11"/>
      <c r="B18" s="12"/>
      <c r="C18" s="21" t="s">
        <v>49</v>
      </c>
      <c r="D18" s="12"/>
      <c r="E18" s="12"/>
      <c r="F18" s="12"/>
      <c r="G18" s="12"/>
      <c r="H18" s="12"/>
      <c r="I18" s="12"/>
      <c r="J18" s="12" t="s">
        <v>11</v>
      </c>
      <c r="K18" s="22"/>
      <c r="L18" s="12"/>
      <c r="M18" s="23"/>
      <c r="N18" s="12"/>
      <c r="O18" s="24">
        <v>229.89</v>
      </c>
    </row>
    <row r="19" spans="1:16" ht="12.95" customHeight="1" x14ac:dyDescent="0.25">
      <c r="C19" s="5" t="s">
        <v>50</v>
      </c>
      <c r="J19" s="5" t="s">
        <v>51</v>
      </c>
      <c r="K19" s="25">
        <v>1.19</v>
      </c>
      <c r="L19" s="5"/>
      <c r="M19" s="23" t="s">
        <v>51</v>
      </c>
      <c r="N19" s="5"/>
    </row>
    <row r="20" spans="1:16" ht="12.95" customHeight="1" x14ac:dyDescent="0.25">
      <c r="C20" s="26" t="s">
        <v>52</v>
      </c>
      <c r="L20" s="5"/>
      <c r="M20" s="27">
        <v>100</v>
      </c>
      <c r="N20" s="5"/>
      <c r="O20" s="19">
        <v>273.56671999999998</v>
      </c>
    </row>
    <row r="21" spans="1:16" ht="12.95" customHeight="1" x14ac:dyDescent="0.25">
      <c r="C21" s="5" t="s">
        <v>53</v>
      </c>
      <c r="L21" s="5"/>
      <c r="M21" s="17">
        <v>28.37</v>
      </c>
      <c r="N21" s="5"/>
      <c r="O21" s="19">
        <v>77.610870000000006</v>
      </c>
    </row>
    <row r="22" spans="1:16" ht="12.95" customHeight="1" x14ac:dyDescent="0.25">
      <c r="C22" s="28" t="s">
        <v>54</v>
      </c>
      <c r="L22" s="5"/>
      <c r="M22" s="15">
        <v>3</v>
      </c>
      <c r="N22" s="5"/>
      <c r="O22" s="19">
        <v>8.2070000000000007</v>
      </c>
    </row>
    <row r="23" spans="1:16" ht="12.95" customHeight="1" x14ac:dyDescent="0.25">
      <c r="B23" s="5" t="s">
        <v>44</v>
      </c>
      <c r="C23" s="28" t="s">
        <v>55</v>
      </c>
      <c r="L23" s="5"/>
      <c r="M23" s="20">
        <v>1.5</v>
      </c>
      <c r="N23" s="5"/>
      <c r="O23" s="19">
        <v>4.1035000000000004</v>
      </c>
    </row>
    <row r="24" spans="1:16" ht="12.95" customHeight="1" x14ac:dyDescent="0.25">
      <c r="B24" s="5" t="s">
        <v>44</v>
      </c>
      <c r="C24" s="28" t="s">
        <v>56</v>
      </c>
      <c r="L24" s="5"/>
      <c r="M24" s="20">
        <v>2.5</v>
      </c>
      <c r="N24" s="5"/>
      <c r="O24" s="19">
        <v>6.8391700000000002</v>
      </c>
    </row>
    <row r="25" spans="1:16" ht="12.95" customHeight="1" x14ac:dyDescent="0.25">
      <c r="B25" s="5" t="s">
        <v>44</v>
      </c>
      <c r="C25" s="28" t="s">
        <v>57</v>
      </c>
      <c r="L25" s="5"/>
      <c r="M25" s="15">
        <v>5</v>
      </c>
      <c r="N25" s="5"/>
      <c r="O25" s="19">
        <v>13.67834</v>
      </c>
    </row>
    <row r="26" spans="1:16" ht="12.95" customHeight="1" x14ac:dyDescent="0.25">
      <c r="B26" s="5" t="s">
        <v>44</v>
      </c>
      <c r="C26" s="28" t="s">
        <v>58</v>
      </c>
      <c r="L26" s="5"/>
      <c r="M26" s="29">
        <v>3.73</v>
      </c>
      <c r="N26" s="5"/>
      <c r="O26" s="19">
        <v>10.204040000000001</v>
      </c>
    </row>
    <row r="27" spans="1:16" ht="12.95" customHeight="1" x14ac:dyDescent="0.25">
      <c r="B27" s="5" t="s">
        <v>44</v>
      </c>
      <c r="C27" s="28" t="s">
        <v>59</v>
      </c>
      <c r="L27" s="5"/>
      <c r="M27" s="29">
        <v>2.14</v>
      </c>
      <c r="N27" s="5"/>
      <c r="O27" s="19">
        <v>5.8543200000000004</v>
      </c>
    </row>
    <row r="28" spans="1:16" ht="12.95" customHeight="1" x14ac:dyDescent="0.25">
      <c r="B28" s="5" t="s">
        <v>44</v>
      </c>
      <c r="C28" s="28" t="s">
        <v>60</v>
      </c>
      <c r="L28" s="5"/>
      <c r="M28" s="20">
        <v>7.5</v>
      </c>
      <c r="N28" s="5"/>
      <c r="O28" s="19">
        <v>20.517499999999998</v>
      </c>
    </row>
    <row r="29" spans="1:16" ht="12.95" customHeight="1" x14ac:dyDescent="0.25">
      <c r="B29" s="5" t="s">
        <v>44</v>
      </c>
      <c r="C29" s="28" t="s">
        <v>61</v>
      </c>
      <c r="L29" s="5"/>
      <c r="M29" s="15">
        <v>3</v>
      </c>
      <c r="N29" s="5"/>
      <c r="O29" s="19">
        <v>8.2070000000000007</v>
      </c>
    </row>
    <row r="30" spans="1:16" ht="12.95" customHeight="1" x14ac:dyDescent="0.25">
      <c r="C30" s="4" t="s">
        <v>62</v>
      </c>
      <c r="N30" s="5"/>
      <c r="O30" s="30">
        <v>351.17759000000001</v>
      </c>
    </row>
    <row r="31" spans="1:16" ht="12.95" customHeight="1" x14ac:dyDescent="0.25">
      <c r="C31" s="5" t="s">
        <v>63</v>
      </c>
      <c r="L31" s="5"/>
      <c r="M31" s="23" t="s">
        <v>51</v>
      </c>
      <c r="N31" s="5"/>
    </row>
    <row r="32" spans="1:16" ht="12.95" customHeight="1" x14ac:dyDescent="0.25">
      <c r="C32" s="5" t="s">
        <v>64</v>
      </c>
      <c r="L32" s="5"/>
      <c r="M32" s="15">
        <v>80</v>
      </c>
      <c r="N32" s="5"/>
      <c r="O32" s="19">
        <v>280.94207</v>
      </c>
    </row>
    <row r="33" spans="1:15" ht="12.95" customHeight="1" x14ac:dyDescent="0.25">
      <c r="C33" s="5" t="s">
        <v>65</v>
      </c>
      <c r="L33" s="5"/>
      <c r="M33" s="20">
        <v>73.900000000000006</v>
      </c>
      <c r="N33" s="5"/>
      <c r="O33" s="19">
        <v>259.66806000000003</v>
      </c>
    </row>
    <row r="34" spans="1:15" ht="12.95" customHeight="1" x14ac:dyDescent="0.25">
      <c r="C34" s="5" t="s">
        <v>66</v>
      </c>
      <c r="L34" s="5"/>
      <c r="M34" s="20">
        <v>6.1</v>
      </c>
      <c r="N34" s="5"/>
      <c r="O34" s="19">
        <v>21.274010000000001</v>
      </c>
    </row>
    <row r="35" spans="1:15" ht="12.95" customHeight="1" x14ac:dyDescent="0.25">
      <c r="C35" s="5" t="s">
        <v>67</v>
      </c>
      <c r="L35" s="5"/>
      <c r="M35" s="15">
        <v>4</v>
      </c>
      <c r="N35" s="5"/>
      <c r="O35" s="19">
        <v>14.04711</v>
      </c>
    </row>
    <row r="36" spans="1:15" ht="12.95" customHeight="1" x14ac:dyDescent="0.25">
      <c r="C36" s="5" t="s">
        <v>68</v>
      </c>
      <c r="L36" s="5"/>
      <c r="M36" s="15">
        <v>7</v>
      </c>
      <c r="N36" s="5"/>
      <c r="O36" s="19">
        <v>24.582429999999999</v>
      </c>
    </row>
    <row r="37" spans="1:15" ht="12.95" customHeight="1" x14ac:dyDescent="0.25">
      <c r="C37" s="5" t="s">
        <v>69</v>
      </c>
      <c r="L37" s="5"/>
      <c r="M37" s="15">
        <v>9</v>
      </c>
      <c r="N37" s="5"/>
      <c r="O37" s="19">
        <v>31.605979999999999</v>
      </c>
    </row>
    <row r="38" spans="1:15" ht="12.95" customHeight="1" x14ac:dyDescent="0.25">
      <c r="L38" s="5"/>
      <c r="M38" s="31">
        <v>100</v>
      </c>
      <c r="N38" s="5"/>
    </row>
    <row r="39" spans="1:15" ht="12.95" customHeight="1" x14ac:dyDescent="0.25">
      <c r="A39" s="180" t="s">
        <v>23</v>
      </c>
      <c r="B39" s="180" t="s">
        <v>24</v>
      </c>
      <c r="C39" s="171" t="s">
        <v>25</v>
      </c>
      <c r="D39" s="180" t="s">
        <v>26</v>
      </c>
      <c r="E39" s="182" t="s">
        <v>27</v>
      </c>
      <c r="F39" s="182"/>
      <c r="G39" s="182"/>
      <c r="H39" s="182"/>
      <c r="I39" s="182"/>
      <c r="J39" s="182" t="s">
        <v>28</v>
      </c>
      <c r="K39" s="182"/>
      <c r="L39" s="182" t="s">
        <v>29</v>
      </c>
      <c r="M39" s="182"/>
      <c r="N39" s="180" t="s">
        <v>30</v>
      </c>
      <c r="O39" s="180" t="s">
        <v>31</v>
      </c>
    </row>
    <row r="40" spans="1:15" ht="38.1" customHeight="1" x14ac:dyDescent="0.25">
      <c r="A40" s="181"/>
      <c r="B40" s="181"/>
      <c r="C40" s="172"/>
      <c r="D40" s="181"/>
      <c r="E40" s="32" t="s">
        <v>70</v>
      </c>
      <c r="F40" s="32" t="s">
        <v>33</v>
      </c>
      <c r="G40" s="33"/>
      <c r="H40" s="32"/>
      <c r="I40" s="32" t="s">
        <v>36</v>
      </c>
      <c r="J40" s="10" t="s">
        <v>37</v>
      </c>
      <c r="K40" s="10" t="s">
        <v>38</v>
      </c>
      <c r="L40" s="10" t="s">
        <v>71</v>
      </c>
      <c r="M40" s="10" t="s">
        <v>72</v>
      </c>
      <c r="N40" s="181"/>
      <c r="O40" s="181"/>
    </row>
    <row r="41" spans="1:15" ht="12.95" customHeight="1" x14ac:dyDescent="0.25">
      <c r="A41" s="11"/>
      <c r="B41" s="12"/>
      <c r="C41" s="12"/>
      <c r="D41" s="12" t="s">
        <v>41</v>
      </c>
      <c r="E41" s="12" t="s">
        <v>73</v>
      </c>
      <c r="F41" s="12" t="s">
        <v>73</v>
      </c>
      <c r="G41" s="12"/>
      <c r="H41" s="12"/>
      <c r="I41" s="12" t="s">
        <v>74</v>
      </c>
      <c r="J41" s="12"/>
      <c r="K41" s="12"/>
      <c r="L41" s="12"/>
      <c r="M41" s="12"/>
      <c r="N41" s="13"/>
      <c r="O41" s="12"/>
    </row>
    <row r="42" spans="1:15" ht="12.95" customHeight="1" x14ac:dyDescent="0.25">
      <c r="A42" s="11"/>
      <c r="B42" s="12"/>
      <c r="C42" s="14" t="s">
        <v>75</v>
      </c>
      <c r="D42" s="14"/>
      <c r="E42" s="12"/>
      <c r="F42" s="12"/>
      <c r="G42" s="12"/>
      <c r="H42" s="12"/>
      <c r="I42" s="12"/>
      <c r="J42" s="12"/>
      <c r="K42" s="12"/>
      <c r="L42" s="12"/>
      <c r="M42" s="12"/>
      <c r="N42" s="13"/>
      <c r="O42" s="12"/>
    </row>
    <row r="43" spans="1:15" ht="12.95" customHeight="1" x14ac:dyDescent="0.25">
      <c r="A43" s="180" t="s">
        <v>23</v>
      </c>
      <c r="B43" s="180" t="s">
        <v>76</v>
      </c>
      <c r="C43" s="171" t="s">
        <v>25</v>
      </c>
      <c r="D43" s="180" t="s">
        <v>26</v>
      </c>
      <c r="E43" s="182" t="s">
        <v>27</v>
      </c>
      <c r="F43" s="182"/>
      <c r="G43" s="182"/>
      <c r="H43" s="182"/>
      <c r="I43" s="182"/>
      <c r="J43" s="182" t="s">
        <v>28</v>
      </c>
      <c r="K43" s="182"/>
      <c r="L43" s="182" t="s">
        <v>29</v>
      </c>
      <c r="M43" s="182"/>
      <c r="N43" s="180" t="s">
        <v>30</v>
      </c>
      <c r="O43" s="180" t="s">
        <v>31</v>
      </c>
    </row>
    <row r="44" spans="1:15" ht="26.1" customHeight="1" x14ac:dyDescent="0.25">
      <c r="A44" s="181"/>
      <c r="B44" s="181"/>
      <c r="C44" s="172"/>
      <c r="D44" s="181"/>
      <c r="E44" s="6"/>
      <c r="F44" s="6"/>
      <c r="G44" s="10" t="s">
        <v>34</v>
      </c>
      <c r="H44" s="10"/>
      <c r="I44" s="10"/>
      <c r="J44" s="10" t="s">
        <v>37</v>
      </c>
      <c r="K44" s="10" t="s">
        <v>38</v>
      </c>
      <c r="L44" s="10" t="s">
        <v>71</v>
      </c>
      <c r="M44" s="10" t="s">
        <v>72</v>
      </c>
      <c r="N44" s="181"/>
      <c r="O44" s="181"/>
    </row>
    <row r="45" spans="1:15" ht="12.95" customHeight="1" x14ac:dyDescent="0.25">
      <c r="A45" s="11"/>
      <c r="B45" s="12"/>
      <c r="C45" s="12"/>
      <c r="D45" s="12" t="s">
        <v>41</v>
      </c>
      <c r="E45" s="12"/>
      <c r="F45" s="12"/>
      <c r="G45" s="12" t="s">
        <v>43</v>
      </c>
      <c r="H45" s="12"/>
      <c r="I45" s="12"/>
      <c r="J45" s="12"/>
      <c r="K45" s="12"/>
      <c r="L45" s="12"/>
      <c r="M45" s="12"/>
      <c r="N45" s="13"/>
      <c r="O45" s="12"/>
    </row>
    <row r="46" spans="1:15" ht="12.95" customHeight="1" x14ac:dyDescent="0.25">
      <c r="A46" s="11"/>
      <c r="B46" s="12"/>
      <c r="C46" s="14" t="s">
        <v>77</v>
      </c>
      <c r="D46" s="14"/>
      <c r="E46" s="12"/>
      <c r="F46" s="12"/>
      <c r="G46" s="12"/>
      <c r="H46" s="12"/>
      <c r="I46" s="12"/>
      <c r="J46" s="12"/>
      <c r="K46" s="12"/>
      <c r="L46" s="12"/>
      <c r="M46" s="12"/>
      <c r="N46" s="13"/>
      <c r="O46" s="12"/>
    </row>
    <row r="47" spans="1:15" ht="12.95" customHeight="1" x14ac:dyDescent="0.25">
      <c r="C47" s="5" t="s">
        <v>78</v>
      </c>
      <c r="D47" s="34" t="s">
        <v>79</v>
      </c>
      <c r="K47" s="34" t="s">
        <v>80</v>
      </c>
    </row>
    <row r="48" spans="1:15" ht="12.95" customHeight="1" x14ac:dyDescent="0.25"/>
    <row r="49" spans="2:15" ht="12.95" customHeight="1" x14ac:dyDescent="0.25"/>
    <row r="50" spans="2:15" s="1" customFormat="1" ht="12.95" customHeight="1" x14ac:dyDescent="0.25">
      <c r="C50" s="5" t="s">
        <v>81</v>
      </c>
      <c r="D50" s="34" t="s">
        <v>79</v>
      </c>
      <c r="K50" s="34" t="s">
        <v>80</v>
      </c>
    </row>
    <row r="51" spans="2:15" ht="12.95" customHeight="1" x14ac:dyDescent="0.25">
      <c r="L51" s="183" t="s">
        <v>82</v>
      </c>
      <c r="M51" s="183"/>
      <c r="N51" s="183"/>
      <c r="O51" s="183"/>
    </row>
    <row r="52" spans="2:15" ht="12.95" customHeight="1" x14ac:dyDescent="0.25">
      <c r="C52" s="184" t="s">
        <v>2</v>
      </c>
      <c r="D52" s="184"/>
      <c r="E52" s="184"/>
      <c r="F52" s="184"/>
      <c r="G52" s="184"/>
      <c r="H52" s="184"/>
      <c r="I52" s="184"/>
      <c r="J52" s="184"/>
      <c r="K52" s="184"/>
      <c r="L52" s="185" t="s">
        <v>83</v>
      </c>
      <c r="M52" s="185"/>
      <c r="N52" s="185"/>
      <c r="O52" s="185"/>
    </row>
    <row r="53" spans="2:15" ht="12.95" customHeight="1" x14ac:dyDescent="0.25">
      <c r="L53" s="186"/>
      <c r="M53" s="186"/>
      <c r="N53" s="186"/>
      <c r="O53" s="186"/>
    </row>
    <row r="54" spans="2:15" ht="15" customHeight="1" x14ac:dyDescent="0.25">
      <c r="M54" s="187" t="s">
        <v>84</v>
      </c>
      <c r="N54" s="187"/>
      <c r="O54" s="187"/>
    </row>
    <row r="55" spans="2:15" s="1" customFormat="1" ht="26.1" customHeight="1" x14ac:dyDescent="0.25">
      <c r="O55" s="35" t="s">
        <v>85</v>
      </c>
    </row>
    <row r="56" spans="2:15" ht="15" customHeight="1" x14ac:dyDescent="0.25"/>
    <row r="57" spans="2:15" ht="15" customHeight="1" x14ac:dyDescent="0.25">
      <c r="I57" s="170" t="s">
        <v>86</v>
      </c>
      <c r="J57" s="170"/>
      <c r="K57" s="170"/>
      <c r="L57" s="170"/>
      <c r="M57" s="170"/>
      <c r="N57" s="170"/>
      <c r="O57" s="170"/>
    </row>
    <row r="58" spans="2:15" ht="15" customHeight="1" x14ac:dyDescent="0.25">
      <c r="B58" s="5"/>
      <c r="C58" s="171" t="s">
        <v>87</v>
      </c>
      <c r="D58" s="36"/>
      <c r="E58" s="179" t="s">
        <v>88</v>
      </c>
      <c r="F58" s="179"/>
      <c r="G58" s="179"/>
      <c r="H58" s="179"/>
      <c r="I58" s="179" t="s">
        <v>89</v>
      </c>
      <c r="J58" s="179"/>
      <c r="K58" s="179"/>
      <c r="L58" s="179"/>
      <c r="M58" s="179" t="s">
        <v>90</v>
      </c>
      <c r="N58" s="179"/>
      <c r="O58" s="179"/>
    </row>
    <row r="59" spans="2:15" ht="26.1" customHeight="1" x14ac:dyDescent="0.25">
      <c r="B59" s="5"/>
      <c r="C59" s="172"/>
      <c r="D59" s="37"/>
      <c r="E59" s="174" t="s">
        <v>91</v>
      </c>
      <c r="F59" s="174"/>
      <c r="G59" s="174" t="s">
        <v>92</v>
      </c>
      <c r="H59" s="174"/>
      <c r="I59" s="174" t="s">
        <v>93</v>
      </c>
      <c r="J59" s="174"/>
      <c r="K59" s="10" t="s">
        <v>94</v>
      </c>
      <c r="L59" s="38" t="s">
        <v>95</v>
      </c>
      <c r="M59" s="23" t="s">
        <v>93</v>
      </c>
      <c r="N59" s="23" t="s">
        <v>96</v>
      </c>
      <c r="O59" s="23" t="s">
        <v>97</v>
      </c>
    </row>
    <row r="60" spans="2:15" ht="12.95" customHeight="1" x14ac:dyDescent="0.25">
      <c r="B60" s="5"/>
      <c r="C60" s="39" t="s">
        <v>98</v>
      </c>
      <c r="D60" s="39"/>
      <c r="E60" s="178"/>
      <c r="F60" s="178"/>
      <c r="G60" s="178"/>
      <c r="H60" s="178"/>
      <c r="I60" s="177">
        <v>365.22469000000001</v>
      </c>
      <c r="J60" s="177"/>
      <c r="K60" s="40"/>
      <c r="L60" s="41"/>
      <c r="M60" s="42">
        <v>1623.6428800000001</v>
      </c>
      <c r="N60" s="40"/>
      <c r="O60" s="42">
        <v>1915.89861</v>
      </c>
    </row>
    <row r="61" spans="2:15" ht="12.95" customHeight="1" x14ac:dyDescent="0.25">
      <c r="B61" s="5"/>
      <c r="C61" s="40" t="s">
        <v>99</v>
      </c>
      <c r="D61" s="40"/>
      <c r="E61" s="175">
        <v>3.53</v>
      </c>
      <c r="F61" s="175"/>
      <c r="G61" s="175">
        <v>3.83</v>
      </c>
      <c r="H61" s="175"/>
      <c r="I61" s="164">
        <v>25.565729999999999</v>
      </c>
      <c r="J61" s="164"/>
      <c r="K61" s="43">
        <v>1.04</v>
      </c>
      <c r="L61" s="44">
        <v>1</v>
      </c>
      <c r="M61" s="45">
        <v>90.247029999999995</v>
      </c>
      <c r="N61" s="46">
        <v>18</v>
      </c>
      <c r="O61" s="47">
        <v>106.4915</v>
      </c>
    </row>
    <row r="62" spans="2:15" ht="12.95" customHeight="1" x14ac:dyDescent="0.25">
      <c r="B62" s="5"/>
      <c r="C62" s="40" t="s">
        <v>100</v>
      </c>
      <c r="D62" s="40"/>
      <c r="E62" s="175">
        <v>4.21</v>
      </c>
      <c r="F62" s="175"/>
      <c r="G62" s="175">
        <v>5.14</v>
      </c>
      <c r="H62" s="175"/>
      <c r="I62" s="164">
        <v>292.17975000000001</v>
      </c>
      <c r="J62" s="164"/>
      <c r="K62" s="43">
        <v>1.04</v>
      </c>
      <c r="L62" s="41"/>
      <c r="M62" s="48">
        <v>1230.0767499999999</v>
      </c>
      <c r="N62" s="46">
        <v>18</v>
      </c>
      <c r="O62" s="48">
        <v>1451.4905699999999</v>
      </c>
    </row>
    <row r="63" spans="2:15" ht="12.95" customHeight="1" x14ac:dyDescent="0.25">
      <c r="B63" s="5"/>
      <c r="C63" s="40" t="s">
        <v>101</v>
      </c>
      <c r="D63" s="40"/>
      <c r="E63" s="175">
        <v>3.82</v>
      </c>
      <c r="F63" s="175"/>
      <c r="G63" s="175">
        <v>4.46</v>
      </c>
      <c r="H63" s="175"/>
      <c r="I63" s="164">
        <v>14.60899</v>
      </c>
      <c r="J63" s="164"/>
      <c r="K63" s="43">
        <v>1.04</v>
      </c>
      <c r="L63" s="41"/>
      <c r="M63" s="45">
        <v>55.806339999999999</v>
      </c>
      <c r="N63" s="46">
        <v>18</v>
      </c>
      <c r="O63" s="45">
        <v>65.851479999999995</v>
      </c>
    </row>
    <row r="64" spans="2:15" ht="12.95" customHeight="1" x14ac:dyDescent="0.25">
      <c r="B64" s="5"/>
      <c r="C64" s="40" t="s">
        <v>102</v>
      </c>
      <c r="D64" s="40"/>
      <c r="E64" s="175">
        <v>7.53</v>
      </c>
      <c r="F64" s="175"/>
      <c r="G64" s="175">
        <v>8.7899999999999991</v>
      </c>
      <c r="H64" s="175"/>
      <c r="I64" s="164">
        <v>32.870220000000003</v>
      </c>
      <c r="J64" s="164"/>
      <c r="K64" s="43">
        <v>1.04</v>
      </c>
      <c r="L64" s="41"/>
      <c r="M64" s="45">
        <v>247.51275999999999</v>
      </c>
      <c r="N64" s="46">
        <v>18</v>
      </c>
      <c r="O64" s="45">
        <v>292.06506000000002</v>
      </c>
    </row>
    <row r="65" spans="1:15" ht="12" customHeight="1" x14ac:dyDescent="0.25">
      <c r="C65" s="49" t="s">
        <v>103</v>
      </c>
      <c r="D65" s="49"/>
      <c r="E65" s="176"/>
      <c r="F65" s="176"/>
      <c r="G65" s="176"/>
      <c r="H65" s="176"/>
      <c r="I65" s="177">
        <v>365.22469000000001</v>
      </c>
      <c r="J65" s="177"/>
      <c r="K65" s="49"/>
      <c r="L65" s="50"/>
      <c r="M65" s="42">
        <v>1623.6428800000001</v>
      </c>
      <c r="N65" s="49"/>
      <c r="O65" s="42">
        <v>1915.89861</v>
      </c>
    </row>
    <row r="66" spans="1:15" ht="15" customHeight="1" x14ac:dyDescent="0.25">
      <c r="I66" s="170" t="s">
        <v>86</v>
      </c>
      <c r="J66" s="170"/>
      <c r="K66" s="170"/>
      <c r="L66" s="170"/>
      <c r="M66" s="170"/>
      <c r="N66" s="170"/>
      <c r="O66" s="170"/>
    </row>
    <row r="67" spans="1:15" ht="44.1" customHeight="1" x14ac:dyDescent="0.25">
      <c r="C67" s="171" t="s">
        <v>87</v>
      </c>
      <c r="D67" s="51"/>
      <c r="E67" s="173" t="s">
        <v>104</v>
      </c>
      <c r="F67" s="173"/>
      <c r="G67" s="173"/>
      <c r="H67" s="173"/>
      <c r="I67" s="173" t="s">
        <v>105</v>
      </c>
      <c r="J67" s="173"/>
      <c r="K67" s="173"/>
      <c r="L67" s="173" t="s">
        <v>106</v>
      </c>
      <c r="M67" s="173"/>
      <c r="N67" s="173"/>
      <c r="O67" s="173"/>
    </row>
    <row r="68" spans="1:15" ht="12.95" customHeight="1" x14ac:dyDescent="0.25">
      <c r="C68" s="172"/>
      <c r="D68" s="52"/>
      <c r="E68" s="174" t="s">
        <v>93</v>
      </c>
      <c r="F68" s="174"/>
      <c r="G68" s="174" t="s">
        <v>97</v>
      </c>
      <c r="H68" s="174"/>
      <c r="I68" s="53" t="s">
        <v>93</v>
      </c>
      <c r="J68" s="23" t="s">
        <v>96</v>
      </c>
      <c r="K68" s="23" t="s">
        <v>97</v>
      </c>
      <c r="L68" s="23" t="s">
        <v>93</v>
      </c>
      <c r="M68" s="23" t="s">
        <v>96</v>
      </c>
      <c r="N68" s="174" t="s">
        <v>97</v>
      </c>
      <c r="O68" s="174"/>
    </row>
    <row r="69" spans="1:15" ht="12.95" customHeight="1" x14ac:dyDescent="0.25">
      <c r="B69" s="5"/>
      <c r="C69" s="39" t="s">
        <v>98</v>
      </c>
      <c r="D69" s="39"/>
      <c r="E69" s="166">
        <v>1953.806</v>
      </c>
      <c r="F69" s="166"/>
      <c r="G69" s="169">
        <v>2305.49109</v>
      </c>
      <c r="H69" s="169"/>
      <c r="I69" s="54">
        <v>3072.0100900000002</v>
      </c>
      <c r="J69" s="49"/>
      <c r="K69" s="42">
        <v>3624.9719100000002</v>
      </c>
      <c r="L69" s="42">
        <v>2150.40706</v>
      </c>
      <c r="M69" s="49"/>
      <c r="N69" s="166">
        <v>2537.4803299999999</v>
      </c>
      <c r="O69" s="166"/>
    </row>
    <row r="70" spans="1:15" ht="12.95" customHeight="1" x14ac:dyDescent="0.25">
      <c r="B70" s="5"/>
      <c r="C70" s="40" t="s">
        <v>99</v>
      </c>
      <c r="D70" s="40"/>
      <c r="E70" s="164">
        <v>97.916749999999993</v>
      </c>
      <c r="F70" s="164"/>
      <c r="G70" s="165">
        <v>115.54177</v>
      </c>
      <c r="H70" s="165"/>
      <c r="I70" s="55">
        <v>170.7517</v>
      </c>
      <c r="J70" s="46">
        <v>18</v>
      </c>
      <c r="K70" s="45">
        <v>201.48701</v>
      </c>
      <c r="L70" s="45">
        <v>119.52619</v>
      </c>
      <c r="M70" s="46">
        <v>18</v>
      </c>
      <c r="N70" s="164">
        <v>141.04089999999999</v>
      </c>
      <c r="O70" s="164"/>
    </row>
    <row r="71" spans="1:15" ht="12.95" customHeight="1" x14ac:dyDescent="0.25">
      <c r="B71" s="5"/>
      <c r="C71" s="40" t="s">
        <v>100</v>
      </c>
      <c r="D71" s="40"/>
      <c r="E71" s="167">
        <v>1501.8039200000001</v>
      </c>
      <c r="F71" s="167"/>
      <c r="G71" s="168">
        <v>1772.1286299999999</v>
      </c>
      <c r="H71" s="168"/>
      <c r="I71" s="56">
        <v>2327.3641200000002</v>
      </c>
      <c r="J71" s="46">
        <v>18</v>
      </c>
      <c r="K71" s="48">
        <v>2746.2896599999999</v>
      </c>
      <c r="L71" s="48">
        <v>1629.15488</v>
      </c>
      <c r="M71" s="46">
        <v>18</v>
      </c>
      <c r="N71" s="167">
        <v>1922.4027599999999</v>
      </c>
      <c r="O71" s="167"/>
    </row>
    <row r="72" spans="1:15" ht="12.95" customHeight="1" x14ac:dyDescent="0.25">
      <c r="B72" s="5"/>
      <c r="C72" s="40" t="s">
        <v>101</v>
      </c>
      <c r="D72" s="40"/>
      <c r="E72" s="164">
        <v>65.156099999999995</v>
      </c>
      <c r="F72" s="164"/>
      <c r="G72" s="165">
        <v>76.884200000000007</v>
      </c>
      <c r="H72" s="165"/>
      <c r="I72" s="55">
        <v>105.58826999999999</v>
      </c>
      <c r="J72" s="46">
        <v>18</v>
      </c>
      <c r="K72" s="45">
        <v>124.59416</v>
      </c>
      <c r="L72" s="45">
        <v>73.911789999999996</v>
      </c>
      <c r="M72" s="46">
        <v>18</v>
      </c>
      <c r="N72" s="164">
        <v>87.215909999999994</v>
      </c>
      <c r="O72" s="164"/>
    </row>
    <row r="73" spans="1:15" ht="12.95" customHeight="1" x14ac:dyDescent="0.25">
      <c r="B73" s="5"/>
      <c r="C73" s="40" t="s">
        <v>102</v>
      </c>
      <c r="D73" s="40"/>
      <c r="E73" s="164">
        <v>288.92923000000002</v>
      </c>
      <c r="F73" s="164"/>
      <c r="G73" s="165">
        <v>340.93648999999999</v>
      </c>
      <c r="H73" s="165"/>
      <c r="I73" s="55">
        <v>468.30599999999998</v>
      </c>
      <c r="J73" s="46">
        <v>18</v>
      </c>
      <c r="K73" s="45">
        <v>552.60108000000002</v>
      </c>
      <c r="L73" s="45">
        <v>327.81420000000003</v>
      </c>
      <c r="M73" s="46">
        <v>18</v>
      </c>
      <c r="N73" s="164">
        <v>386.82076000000001</v>
      </c>
      <c r="O73" s="164"/>
    </row>
    <row r="74" spans="1:15" ht="12" customHeight="1" x14ac:dyDescent="0.25">
      <c r="C74" s="49" t="s">
        <v>103</v>
      </c>
      <c r="D74" s="49"/>
      <c r="E74" s="166">
        <v>1953.806</v>
      </c>
      <c r="F74" s="166"/>
      <c r="G74" s="166">
        <v>2305.49109</v>
      </c>
      <c r="H74" s="166"/>
      <c r="I74" s="54">
        <v>3072.0100900000002</v>
      </c>
      <c r="J74" s="49"/>
      <c r="K74" s="42">
        <v>3624.9719100000002</v>
      </c>
      <c r="L74" s="42">
        <v>2150.40706</v>
      </c>
      <c r="M74" s="49"/>
      <c r="N74" s="42">
        <v>2537.4803299999999</v>
      </c>
      <c r="O74" s="50"/>
    </row>
    <row r="75" spans="1:15" ht="12.95" customHeight="1" x14ac:dyDescent="0.25"/>
    <row r="76" spans="1:15" ht="12.95" customHeight="1" x14ac:dyDescent="0.25">
      <c r="A76" s="5" t="s">
        <v>11</v>
      </c>
      <c r="B76" s="5" t="s">
        <v>78</v>
      </c>
      <c r="C76" s="34" t="s">
        <v>79</v>
      </c>
      <c r="E76" s="34" t="s">
        <v>80</v>
      </c>
      <c r="F76" s="57"/>
      <c r="G76" s="57"/>
      <c r="H76" s="58"/>
    </row>
    <row r="77" spans="1:15" ht="12.95" customHeight="1" x14ac:dyDescent="0.25"/>
    <row r="78" spans="1:15" ht="15" customHeight="1" x14ac:dyDescent="0.25">
      <c r="K78" s="59" t="s">
        <v>107</v>
      </c>
    </row>
    <row r="79" spans="1:15" ht="15" customHeight="1" x14ac:dyDescent="0.25">
      <c r="A79" s="5" t="s">
        <v>11</v>
      </c>
      <c r="B79" s="5" t="s">
        <v>81</v>
      </c>
      <c r="C79" s="34" t="s">
        <v>79</v>
      </c>
      <c r="E79" s="34" t="s">
        <v>80</v>
      </c>
      <c r="F79" s="34"/>
      <c r="G79" s="34"/>
      <c r="H79" s="58"/>
    </row>
    <row r="80" spans="1:15" ht="15" customHeight="1" x14ac:dyDescent="0.25">
      <c r="K80" s="163" t="s">
        <v>108</v>
      </c>
      <c r="L80" s="163"/>
      <c r="M80" s="163"/>
      <c r="N80" s="163"/>
      <c r="O80" s="163"/>
    </row>
    <row r="81" spans="11:15" ht="15" customHeight="1" x14ac:dyDescent="0.25">
      <c r="K81" s="163" t="s">
        <v>110</v>
      </c>
      <c r="L81" s="163"/>
      <c r="M81" s="163"/>
      <c r="N81" s="163"/>
      <c r="O81" s="163"/>
    </row>
    <row r="82" spans="11:15" ht="12.95" customHeight="1" x14ac:dyDescent="0.25"/>
  </sheetData>
  <mergeCells count="90">
    <mergeCell ref="M8:O8"/>
    <mergeCell ref="A3:B3"/>
    <mergeCell ref="C3:O3"/>
    <mergeCell ref="A4:B4"/>
    <mergeCell ref="C5:D5"/>
    <mergeCell ref="C6:D6"/>
    <mergeCell ref="L12:M12"/>
    <mergeCell ref="N12:N13"/>
    <mergeCell ref="O12:O13"/>
    <mergeCell ref="A39:A40"/>
    <mergeCell ref="B39:B40"/>
    <mergeCell ref="C39:C40"/>
    <mergeCell ref="D39:D40"/>
    <mergeCell ref="E39:I39"/>
    <mergeCell ref="J39:K39"/>
    <mergeCell ref="L39:M39"/>
    <mergeCell ref="A12:A13"/>
    <mergeCell ref="B12:B13"/>
    <mergeCell ref="C12:C13"/>
    <mergeCell ref="D12:D13"/>
    <mergeCell ref="E12:I12"/>
    <mergeCell ref="J12:K12"/>
    <mergeCell ref="I57:O57"/>
    <mergeCell ref="N39:N40"/>
    <mergeCell ref="O39:O40"/>
    <mergeCell ref="A43:A44"/>
    <mergeCell ref="B43:B44"/>
    <mergeCell ref="C43:C44"/>
    <mergeCell ref="D43:D44"/>
    <mergeCell ref="E43:I43"/>
    <mergeCell ref="J43:K43"/>
    <mergeCell ref="L43:M43"/>
    <mergeCell ref="N43:N44"/>
    <mergeCell ref="O43:O44"/>
    <mergeCell ref="L51:O51"/>
    <mergeCell ref="C52:K52"/>
    <mergeCell ref="L52:O53"/>
    <mergeCell ref="M54:O54"/>
    <mergeCell ref="C58:C59"/>
    <mergeCell ref="E58:H58"/>
    <mergeCell ref="I58:L58"/>
    <mergeCell ref="M58:O58"/>
    <mergeCell ref="E59:F59"/>
    <mergeCell ref="G59:H59"/>
    <mergeCell ref="I59:J59"/>
    <mergeCell ref="E60:F60"/>
    <mergeCell ref="G60:H60"/>
    <mergeCell ref="I60:J60"/>
    <mergeCell ref="E61:F61"/>
    <mergeCell ref="G61:H61"/>
    <mergeCell ref="I61:J61"/>
    <mergeCell ref="E62:F62"/>
    <mergeCell ref="G62:H62"/>
    <mergeCell ref="I62:J62"/>
    <mergeCell ref="E63:F63"/>
    <mergeCell ref="G63:H63"/>
    <mergeCell ref="I63:J63"/>
    <mergeCell ref="E64:F64"/>
    <mergeCell ref="G64:H64"/>
    <mergeCell ref="I64:J64"/>
    <mergeCell ref="E65:F65"/>
    <mergeCell ref="G65:H65"/>
    <mergeCell ref="I65:J65"/>
    <mergeCell ref="I66:O66"/>
    <mergeCell ref="C67:C68"/>
    <mergeCell ref="E67:H67"/>
    <mergeCell ref="I67:K67"/>
    <mergeCell ref="L67:O67"/>
    <mergeCell ref="E68:F68"/>
    <mergeCell ref="G68:H68"/>
    <mergeCell ref="N68:O68"/>
    <mergeCell ref="E69:F69"/>
    <mergeCell ref="G69:H69"/>
    <mergeCell ref="N69:O69"/>
    <mergeCell ref="E70:F70"/>
    <mergeCell ref="G70:H70"/>
    <mergeCell ref="N70:O70"/>
    <mergeCell ref="E71:F71"/>
    <mergeCell ref="G71:H71"/>
    <mergeCell ref="N71:O71"/>
    <mergeCell ref="E72:F72"/>
    <mergeCell ref="G72:H72"/>
    <mergeCell ref="N72:O72"/>
    <mergeCell ref="K81:O81"/>
    <mergeCell ref="E73:F73"/>
    <mergeCell ref="G73:H73"/>
    <mergeCell ref="N73:O73"/>
    <mergeCell ref="E74:F74"/>
    <mergeCell ref="G74:H74"/>
    <mergeCell ref="K80:O8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Расчет с НДС</vt:lpstr>
      <vt:lpstr>Расчет Стоимости</vt:lpstr>
    </vt:vector>
  </TitlesOfParts>
  <Company>Komienergo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Брюхов Михаил Валентинович</dc:creator>
  <cp:lastModifiedBy>Силин Сергей Васильевич</cp:lastModifiedBy>
  <dcterms:created xsi:type="dcterms:W3CDTF">2018-07-11T12:32:02Z</dcterms:created>
  <dcterms:modified xsi:type="dcterms:W3CDTF">2019-07-31T13:16:02Z</dcterms:modified>
</cp:coreProperties>
</file>